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Delynda\Desktop\"/>
    </mc:Choice>
  </mc:AlternateContent>
  <xr:revisionPtr revIDLastSave="0" documentId="8_{4B241776-60C0-48BC-AA54-6728AD786899}" xr6:coauthVersionLast="45" xr6:coauthVersionMax="45" xr10:uidLastSave="{00000000-0000-0000-0000-000000000000}"/>
  <bookViews>
    <workbookView xWindow="25080" yWindow="-120" windowWidth="25440" windowHeight="15990" xr2:uid="{00000000-000D-0000-FFFF-FFFF00000000}"/>
  </bookViews>
  <sheets>
    <sheet name="treasurer worksheet" sheetId="1" r:id="rId1"/>
    <sheet name="donation worksheet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43" i="2" l="1"/>
  <c r="D29" i="1" s="1"/>
  <c r="N40" i="2"/>
  <c r="D30" i="1" s="1"/>
  <c r="N37" i="2"/>
  <c r="N36" i="2"/>
  <c r="N31" i="2"/>
  <c r="N30" i="2"/>
  <c r="N29" i="2"/>
  <c r="N28" i="2"/>
  <c r="N32" i="2" s="1"/>
  <c r="N23" i="2"/>
  <c r="N22" i="2"/>
  <c r="M18" i="2"/>
  <c r="L18" i="2"/>
  <c r="K18" i="2"/>
  <c r="J18" i="2"/>
  <c r="I18" i="2"/>
  <c r="H18" i="2"/>
  <c r="G18" i="2"/>
  <c r="F18" i="2"/>
  <c r="E18" i="2"/>
  <c r="D18" i="2"/>
  <c r="C18" i="2"/>
  <c r="B18" i="2"/>
  <c r="N12" i="2"/>
  <c r="N11" i="2"/>
  <c r="N10" i="2"/>
  <c r="N9" i="2"/>
  <c r="N8" i="2"/>
  <c r="N7" i="2"/>
  <c r="N6" i="2"/>
  <c r="N5" i="2"/>
  <c r="N4" i="2"/>
  <c r="E40" i="1"/>
  <c r="D34" i="1"/>
  <c r="D33" i="1"/>
  <c r="D32" i="1"/>
  <c r="D31" i="1"/>
  <c r="D35" i="1" s="1"/>
  <c r="E18" i="1"/>
  <c r="E22" i="1" s="1"/>
  <c r="N18" i="2" l="1"/>
  <c r="E26" i="1"/>
  <c r="E27" i="1" l="1"/>
  <c r="E41" i="1" s="1"/>
  <c r="E47" i="1" s="1"/>
</calcChain>
</file>

<file path=xl/sharedStrings.xml><?xml version="1.0" encoding="utf-8"?>
<sst xmlns="http://schemas.openxmlformats.org/spreadsheetml/2006/main" count="163" uniqueCount="83">
  <si>
    <t>DATE:</t>
  </si>
  <si>
    <t>Beginning Balance:</t>
  </si>
  <si>
    <t>(Line1)</t>
  </si>
  <si>
    <t>Kleansville</t>
  </si>
  <si>
    <t>Positively Centered</t>
  </si>
  <si>
    <t>Key Tag ana Hug</t>
  </si>
  <si>
    <t>New Connections</t>
  </si>
  <si>
    <t>Thursdsay Night Candle</t>
  </si>
  <si>
    <t>TGIF</t>
  </si>
  <si>
    <t>Surrender on Saturday</t>
  </si>
  <si>
    <t>Spiritual Solutions</t>
  </si>
  <si>
    <t>Refuse to Use</t>
  </si>
  <si>
    <t>Area 7th Tradition</t>
  </si>
  <si>
    <t>Donation  Income:</t>
  </si>
  <si>
    <t>(Line 2)</t>
  </si>
  <si>
    <t>Interest</t>
  </si>
  <si>
    <t>Activites Deposit</t>
  </si>
  <si>
    <t xml:space="preserve">Working Balance: </t>
  </si>
  <si>
    <t>(Line 1+2) =(Line 3)</t>
  </si>
  <si>
    <t>PAY TYPE:</t>
  </si>
  <si>
    <t>Outgoing:</t>
  </si>
  <si>
    <t>bank trans</t>
  </si>
  <si>
    <t>WSO Donation</t>
  </si>
  <si>
    <t>Region Donation</t>
  </si>
  <si>
    <t>Total Fund Flow Forward:</t>
  </si>
  <si>
    <t>Budgets</t>
  </si>
  <si>
    <t>Area Rent</t>
  </si>
  <si>
    <t>bank transfer</t>
  </si>
  <si>
    <t>monthly payment of $69 set to debit autopay</t>
  </si>
  <si>
    <t>Area Storage</t>
  </si>
  <si>
    <t>debit pay</t>
  </si>
  <si>
    <t>Phone line</t>
  </si>
  <si>
    <t>PR education</t>
  </si>
  <si>
    <t>Meeting Schedules</t>
  </si>
  <si>
    <t>H&amp;I/Literature</t>
  </si>
  <si>
    <t>toal PR Outgoing</t>
  </si>
  <si>
    <t>zoom</t>
  </si>
  <si>
    <t>Monthly bills</t>
  </si>
  <si>
    <t xml:space="preserve">Total Outgoing: </t>
  </si>
  <si>
    <t>(Line 4)</t>
  </si>
  <si>
    <t>LIterature money deposited:</t>
  </si>
  <si>
    <t>LIterature ordered:</t>
  </si>
  <si>
    <t xml:space="preserve">Ending Balance: </t>
  </si>
  <si>
    <t>(Line 3-Line 4)</t>
  </si>
  <si>
    <t>Meeting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</si>
  <si>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</si>
  <si>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</si>
  <si>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</si>
  <si>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</si>
  <si>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</si>
  <si>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</si>
  <si>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</si>
  <si>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</si>
  <si>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</si>
  <si>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</si>
  <si>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</si>
  <si>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</si>
  <si>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</si>
  <si>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Thursday Night Candle</t>
  </si>
  <si>
    <t>Monthly Total</t>
  </si>
  <si>
    <t>Activities Account</t>
  </si>
  <si>
    <t>Monies Out</t>
  </si>
  <si>
    <t>Monies In</t>
  </si>
  <si>
    <t>Monthly Outgoing</t>
  </si>
  <si>
    <t>PR Funding</t>
  </si>
  <si>
    <t>Phoneline</t>
  </si>
  <si>
    <t>Education</t>
  </si>
  <si>
    <t>Current Remaining funding</t>
  </si>
  <si>
    <t>Literature</t>
  </si>
  <si>
    <t>Ordered</t>
  </si>
  <si>
    <t>Sold</t>
  </si>
  <si>
    <t>Storage Unit</t>
  </si>
  <si>
    <t>No Area</t>
  </si>
  <si>
    <t>wix payment</t>
  </si>
  <si>
    <t>Deposit</t>
  </si>
  <si>
    <t>Square</t>
  </si>
  <si>
    <t>chk. 662</t>
  </si>
  <si>
    <t>YTD LAKESIDE UNITY MEETING DONATION WORKSHEET 2021</t>
  </si>
  <si>
    <t xml:space="preserve"> </t>
  </si>
  <si>
    <t>$40 for world</t>
  </si>
  <si>
    <t>$29.40 for world</t>
  </si>
  <si>
    <t>Homegroups donated extra</t>
  </si>
  <si>
    <t xml:space="preserve">Square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</si>
</sst>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&quot;$&quot;#,##0.00_);[Red]\(&quot;$&quot;#,##0.00\)"/>
    <numFmt numFmtId="44" formatCode="_(&quot;$&quot;* #,##0.00_);_(&quot;$&quot;* \(#,##0.00\);_(&quot;$&quot;* &quot;-&quot;??_);_(@_)"/>
    <numFmt numFmtId="164" formatCode="m/d/yy"/>
    <numFmt numFmtId="165" formatCode="_([$$-409]* #,##0.00_);_([$$-409]* \(#,##0.00\);_([$$-409]* &quot;-&quot;??_);_(@_)"/>
    <numFmt numFmtId="166" formatCode="_([$$-409]* #,##0_);_([$$-409]* \(#,##0\);_([$$-409]* &quot;-&quot;_);_(@_)"/>
    <numFmt numFmtId="167" formatCode="_([$$-409]* #,##0.00_);_([$$-409]* \(#,##0.00\);_([$$-409]* &quot;-&quot;_);_(@_)"/>
  </numFmts>
  <fonts count="15" x14ac:knownFonts="1">
    <font>
      <sz val="11"/>
      <color rgb="FF000000"/>
      <name val="Arial"/>
    </font>
    <font>
      <sz val="11"/>
      <color rgb="FF000000"/>
      <name val="Calibri"/>
    </font>
    <font>
      <sz val="18"/>
      <color rgb="FF000000"/>
      <name val="Calibri"/>
    </font>
    <font>
      <sz val="11"/>
      <name val="Arial"/>
    </font>
    <font>
      <b/>
      <sz val="14"/>
      <color rgb="FF000000"/>
      <name val="Calibri"/>
    </font>
    <font>
      <b/>
      <sz val="14"/>
      <color rgb="FF000000"/>
      <name val="Arial"/>
    </font>
    <font>
      <b/>
      <sz val="11"/>
      <color rgb="FF000000"/>
      <name val="Calibri"/>
    </font>
    <font>
      <b/>
      <sz val="16"/>
      <color rgb="FF000000"/>
      <name val="Calibri"/>
    </font>
    <font>
      <b/>
      <sz val="16"/>
      <color rgb="FF000000"/>
      <name val="Arial"/>
    </font>
    <font>
      <sz val="11"/>
      <color theme="1"/>
      <name val="Calibri"/>
    </font>
    <font>
      <sz val="14"/>
      <color rgb="FF000000"/>
      <name val="Calibri"/>
    </font>
    <font>
      <b/>
      <sz val="16"/>
      <color rgb="FFFF0000"/>
      <name val="Calibri"/>
    </font>
    <font>
      <b/>
      <sz val="14"/>
      <color rgb="FFFF0000"/>
      <name val="Calibri"/>
    </font>
    <font>
      <b/>
      <sz val="18"/>
      <color rgb="FF000000"/>
      <name val="Calibri"/>
    </font>
    <font>
      <b/>
      <sz val="14"/>
      <color theme="1"/>
      <name val="Calibri"/>
    </font>
  </fonts>
  <fills count="5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  <fill>
      <patternFill patternType="solid">
        <fgColor rgb="FF9BBB59"/>
        <bgColor rgb="FF9BBB59"/>
      </patternFill>
    </fill>
    <fill>
      <patternFill patternType="solid">
        <fgColor rgb="FFFFFF00"/>
        <bgColor rgb="FFFFFF00"/>
      </patternFill>
    </fill>
  </fills>
  <borders count="5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medium">
        <color rgb="FF505050"/>
      </bottom>
      <diagonal/>
    </border>
    <border>
      <left/>
      <right style="thin">
        <color rgb="FF000000"/>
      </right>
      <top style="thin">
        <color rgb="FF000000"/>
      </top>
      <bottom style="medium">
        <color rgb="FF50505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505050"/>
      </left>
      <right style="thin">
        <color rgb="FF000000"/>
      </right>
      <top style="medium">
        <color rgb="FF505050"/>
      </top>
      <bottom style="medium">
        <color rgb="FF505050"/>
      </bottom>
      <diagonal/>
    </border>
    <border>
      <left/>
      <right/>
      <top style="medium">
        <color rgb="FF505050"/>
      </top>
      <bottom/>
      <diagonal/>
    </border>
    <border>
      <left/>
      <right/>
      <top style="medium">
        <color rgb="FF505050"/>
      </top>
      <bottom/>
      <diagonal/>
    </border>
    <border>
      <left style="medium">
        <color rgb="FF505050"/>
      </left>
      <right style="thin">
        <color rgb="FF000000"/>
      </right>
      <top/>
      <bottom/>
      <diagonal/>
    </border>
    <border>
      <left/>
      <right/>
      <top style="medium">
        <color rgb="FF505050"/>
      </top>
      <bottom/>
      <diagonal/>
    </border>
    <border>
      <left/>
      <right/>
      <top style="medium">
        <color rgb="FF505050"/>
      </top>
      <bottom/>
      <diagonal/>
    </border>
    <border>
      <left style="medium">
        <color rgb="FF505050"/>
      </left>
      <right style="thin">
        <color rgb="FF000000"/>
      </right>
      <top style="medium">
        <color rgb="FF505050"/>
      </top>
      <bottom/>
      <diagonal/>
    </border>
    <border>
      <left style="thin">
        <color rgb="FF000000"/>
      </left>
      <right style="thin">
        <color rgb="FFBFBFBF"/>
      </right>
      <top style="thin">
        <color rgb="FF000000"/>
      </top>
      <bottom style="thin">
        <color rgb="FFBFBFBF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thin">
        <color rgb="FFE5E5E5"/>
      </right>
      <top style="medium">
        <color rgb="FF505050"/>
      </top>
      <bottom/>
      <diagonal/>
    </border>
    <border>
      <left style="thin">
        <color rgb="FFE5E5E5"/>
      </left>
      <right style="thin">
        <color rgb="FFE5E5E5"/>
      </right>
      <top style="medium">
        <color rgb="FF505050"/>
      </top>
      <bottom/>
      <diagonal/>
    </border>
    <border>
      <left style="thin">
        <color rgb="FFE5E5E5"/>
      </left>
      <right/>
      <top style="medium">
        <color rgb="FF505050"/>
      </top>
      <bottom/>
      <diagonal/>
    </border>
    <border>
      <left/>
      <right style="thin">
        <color rgb="FFE5E5E5"/>
      </right>
      <top style="medium">
        <color rgb="FF505050"/>
      </top>
      <bottom style="medium">
        <color rgb="FF505050"/>
      </bottom>
      <diagonal/>
    </border>
    <border>
      <left style="thin">
        <color rgb="FFE5E5E5"/>
      </left>
      <right style="thin">
        <color rgb="FFE5E5E5"/>
      </right>
      <top style="medium">
        <color rgb="FF505050"/>
      </top>
      <bottom style="medium">
        <color rgb="FF505050"/>
      </bottom>
      <diagonal/>
    </border>
    <border>
      <left style="thin">
        <color rgb="FFE5E5E5"/>
      </left>
      <right/>
      <top style="medium">
        <color rgb="FF505050"/>
      </top>
      <bottom style="medium">
        <color rgb="FF505050"/>
      </bottom>
      <diagonal/>
    </border>
    <border>
      <left style="medium">
        <color rgb="FF000000"/>
      </left>
      <right style="thin">
        <color rgb="FF000000"/>
      </right>
      <top/>
      <bottom style="medium">
        <color rgb="FF505050"/>
      </bottom>
      <diagonal/>
    </border>
    <border>
      <left/>
      <right/>
      <top style="medium">
        <color rgb="FF191919"/>
      </top>
      <bottom style="thin">
        <color rgb="FF000000"/>
      </bottom>
      <diagonal/>
    </border>
    <border>
      <left/>
      <right/>
      <top style="medium">
        <color rgb="FF191919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191919"/>
      </top>
      <bottom style="thin">
        <color rgb="FF000000"/>
      </bottom>
      <diagonal/>
    </border>
    <border>
      <left style="medium">
        <color rgb="FF505050"/>
      </left>
      <right/>
      <top style="medium">
        <color rgb="FF505050"/>
      </top>
      <bottom/>
      <diagonal/>
    </border>
    <border>
      <left/>
      <right/>
      <top style="medium">
        <color rgb="FF505050"/>
      </top>
      <bottom/>
      <diagonal/>
    </border>
    <border>
      <left/>
      <right style="medium">
        <color rgb="FF505050"/>
      </right>
      <top style="medium">
        <color rgb="FF505050"/>
      </top>
      <bottom/>
      <diagonal/>
    </border>
    <border>
      <left style="medium">
        <color rgb="FF505050"/>
      </left>
      <right/>
      <top/>
      <bottom/>
      <diagonal/>
    </border>
    <border>
      <left/>
      <right style="medium">
        <color rgb="FF505050"/>
      </right>
      <top/>
      <bottom/>
      <diagonal/>
    </border>
    <border>
      <left style="medium">
        <color rgb="FF505050"/>
      </left>
      <right/>
      <top style="medium">
        <color rgb="FF505050"/>
      </top>
      <bottom style="medium">
        <color rgb="FF505050"/>
      </bottom>
      <diagonal/>
    </border>
    <border>
      <left/>
      <right/>
      <top style="medium">
        <color rgb="FF505050"/>
      </top>
      <bottom style="medium">
        <color rgb="FF505050"/>
      </bottom>
      <diagonal/>
    </border>
    <border>
      <left/>
      <right style="medium">
        <color rgb="FF505050"/>
      </right>
      <top style="medium">
        <color rgb="FF505050"/>
      </top>
      <bottom style="medium">
        <color rgb="FF505050"/>
      </bottom>
      <diagonal/>
    </border>
    <border>
      <left style="medium">
        <color rgb="FF505050"/>
      </left>
      <right/>
      <top/>
      <bottom style="medium">
        <color rgb="FF505050"/>
      </bottom>
      <diagonal/>
    </border>
    <border>
      <left/>
      <right/>
      <top/>
      <bottom style="medium">
        <color rgb="FF505050"/>
      </bottom>
      <diagonal/>
    </border>
    <border>
      <left/>
      <right style="medium">
        <color rgb="FF505050"/>
      </right>
      <top/>
      <bottom style="medium">
        <color rgb="FF50505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35">
    <xf numFmtId="0" fontId="0" fillId="0" borderId="0" xfId="0" applyFont="1" applyAlignment="1"/>
    <xf numFmtId="0" fontId="1" fillId="0" borderId="1" xfId="0" applyFont="1" applyBorder="1"/>
    <xf numFmtId="0" fontId="1" fillId="0" borderId="0" xfId="0" applyFont="1"/>
    <xf numFmtId="0" fontId="4" fillId="0" borderId="0" xfId="0" applyFont="1"/>
    <xf numFmtId="164" fontId="5" fillId="0" borderId="0" xfId="0" applyNumberFormat="1" applyFont="1" applyAlignment="1">
      <alignment horizontal="center" vertical="center"/>
    </xf>
    <xf numFmtId="0" fontId="1" fillId="0" borderId="4" xfId="0" applyFont="1" applyBorder="1"/>
    <xf numFmtId="0" fontId="6" fillId="0" borderId="1" xfId="0" applyFont="1" applyBorder="1"/>
    <xf numFmtId="0" fontId="7" fillId="2" borderId="5" xfId="0" applyFont="1" applyFill="1" applyBorder="1"/>
    <xf numFmtId="0" fontId="6" fillId="2" borderId="6" xfId="0" applyFont="1" applyFill="1" applyBorder="1"/>
    <xf numFmtId="0" fontId="7" fillId="2" borderId="6" xfId="0" applyFont="1" applyFill="1" applyBorder="1"/>
    <xf numFmtId="165" fontId="8" fillId="2" borderId="7" xfId="0" applyNumberFormat="1" applyFont="1" applyFill="1" applyBorder="1" applyAlignment="1"/>
    <xf numFmtId="0" fontId="6" fillId="0" borderId="8" xfId="0" applyFont="1" applyBorder="1"/>
    <xf numFmtId="0" fontId="4" fillId="0" borderId="9" xfId="0" applyFont="1" applyBorder="1" applyAlignment="1">
      <alignment horizontal="center"/>
    </xf>
    <xf numFmtId="0" fontId="6" fillId="0" borderId="0" xfId="0" applyFont="1"/>
    <xf numFmtId="44" fontId="5" fillId="0" borderId="10" xfId="0" applyNumberFormat="1" applyFont="1" applyBorder="1" applyAlignment="1"/>
    <xf numFmtId="0" fontId="4" fillId="0" borderId="10" xfId="0" applyFont="1" applyBorder="1" applyAlignment="1">
      <alignment horizontal="center"/>
    </xf>
    <xf numFmtId="44" fontId="4" fillId="0" borderId="10" xfId="0" applyNumberFormat="1" applyFont="1" applyBorder="1" applyAlignment="1"/>
    <xf numFmtId="0" fontId="9" fillId="0" borderId="10" xfId="0" applyFont="1" applyBorder="1"/>
    <xf numFmtId="0" fontId="6" fillId="0" borderId="10" xfId="0" applyFont="1" applyBorder="1"/>
    <xf numFmtId="44" fontId="10" fillId="0" borderId="10" xfId="0" applyNumberFormat="1" applyFont="1" applyBorder="1"/>
    <xf numFmtId="0" fontId="4" fillId="0" borderId="11" xfId="0" applyFont="1" applyBorder="1" applyAlignment="1">
      <alignment horizontal="center"/>
    </xf>
    <xf numFmtId="0" fontId="7" fillId="2" borderId="12" xfId="0" applyFont="1" applyFill="1" applyBorder="1"/>
    <xf numFmtId="44" fontId="7" fillId="2" borderId="7" xfId="0" applyNumberFormat="1" applyFont="1" applyFill="1" applyBorder="1"/>
    <xf numFmtId="44" fontId="1" fillId="0" borderId="4" xfId="0" applyNumberFormat="1" applyFont="1" applyBorder="1"/>
    <xf numFmtId="14" fontId="4" fillId="0" borderId="0" xfId="0" applyNumberFormat="1" applyFont="1" applyAlignment="1">
      <alignment horizontal="center" vertical="center"/>
    </xf>
    <xf numFmtId="14" fontId="4" fillId="0" borderId="0" xfId="0" applyNumberFormat="1" applyFont="1"/>
    <xf numFmtId="44" fontId="4" fillId="0" borderId="13" xfId="0" applyNumberFormat="1" applyFont="1" applyBorder="1" applyAlignment="1"/>
    <xf numFmtId="0" fontId="7" fillId="2" borderId="14" xfId="0" applyFont="1" applyFill="1" applyBorder="1"/>
    <xf numFmtId="0" fontId="4" fillId="2" borderId="15" xfId="0" applyFont="1" applyFill="1" applyBorder="1" applyAlignment="1">
      <alignment horizontal="center" vertical="center"/>
    </xf>
    <xf numFmtId="0" fontId="4" fillId="2" borderId="15" xfId="0" applyFont="1" applyFill="1" applyBorder="1"/>
    <xf numFmtId="44" fontId="4" fillId="2" borderId="16" xfId="0" applyNumberFormat="1" applyFont="1" applyFill="1" applyBorder="1"/>
    <xf numFmtId="0" fontId="7" fillId="2" borderId="17" xfId="0" applyFont="1" applyFill="1" applyBorder="1"/>
    <xf numFmtId="0" fontId="6" fillId="2" borderId="18" xfId="0" applyFont="1" applyFill="1" applyBorder="1"/>
    <xf numFmtId="0" fontId="7" fillId="2" borderId="18" xfId="0" applyFont="1" applyFill="1" applyBorder="1"/>
    <xf numFmtId="44" fontId="7" fillId="2" borderId="19" xfId="0" applyNumberFormat="1" applyFont="1" applyFill="1" applyBorder="1"/>
    <xf numFmtId="0" fontId="6" fillId="0" borderId="20" xfId="0" applyFont="1" applyBorder="1"/>
    <xf numFmtId="0" fontId="1" fillId="0" borderId="21" xfId="0" applyFont="1" applyBorder="1"/>
    <xf numFmtId="0" fontId="1" fillId="0" borderId="22" xfId="0" applyFont="1" applyBorder="1"/>
    <xf numFmtId="44" fontId="1" fillId="0" borderId="9" xfId="0" applyNumberFormat="1" applyFont="1" applyBorder="1"/>
    <xf numFmtId="0" fontId="4" fillId="3" borderId="1" xfId="0" applyFont="1" applyFill="1" applyBorder="1"/>
    <xf numFmtId="0" fontId="4" fillId="0" borderId="23" xfId="0" applyFont="1" applyBorder="1"/>
    <xf numFmtId="0" fontId="4" fillId="0" borderId="4" xfId="0" applyFont="1" applyBorder="1"/>
    <xf numFmtId="44" fontId="4" fillId="0" borderId="10" xfId="0" applyNumberFormat="1" applyFont="1" applyBorder="1"/>
    <xf numFmtId="14" fontId="4" fillId="4" borderId="1" xfId="0" applyNumberFormat="1" applyFont="1" applyFill="1" applyBorder="1"/>
    <xf numFmtId="9" fontId="4" fillId="0" borderId="0" xfId="0" applyNumberFormat="1" applyFont="1"/>
    <xf numFmtId="44" fontId="4" fillId="0" borderId="11" xfId="0" applyNumberFormat="1" applyFont="1" applyBorder="1"/>
    <xf numFmtId="0" fontId="4" fillId="0" borderId="1" xfId="0" applyFont="1" applyBorder="1"/>
    <xf numFmtId="0" fontId="7" fillId="2" borderId="24" xfId="0" applyFont="1" applyFill="1" applyBorder="1"/>
    <xf numFmtId="0" fontId="11" fillId="2" borderId="6" xfId="0" applyFont="1" applyFill="1" applyBorder="1"/>
    <xf numFmtId="0" fontId="6" fillId="2" borderId="25" xfId="0" applyFont="1" applyFill="1" applyBorder="1"/>
    <xf numFmtId="44" fontId="7" fillId="2" borderId="26" xfId="0" applyNumberFormat="1" applyFont="1" applyFill="1" applyBorder="1"/>
    <xf numFmtId="0" fontId="4" fillId="0" borderId="8" xfId="0" applyFont="1" applyBorder="1"/>
    <xf numFmtId="0" fontId="12" fillId="0" borderId="0" xfId="0" applyFont="1"/>
    <xf numFmtId="44" fontId="4" fillId="0" borderId="9" xfId="0" applyNumberFormat="1" applyFont="1" applyBorder="1"/>
    <xf numFmtId="0" fontId="4" fillId="4" borderId="8" xfId="0" applyFont="1" applyFill="1" applyBorder="1" applyAlignment="1"/>
    <xf numFmtId="44" fontId="4" fillId="0" borderId="0" xfId="0" applyNumberFormat="1" applyFont="1" applyAlignment="1">
      <alignment horizontal="right"/>
    </xf>
    <xf numFmtId="14" fontId="4" fillId="4" borderId="8" xfId="0" applyNumberFormat="1" applyFont="1" applyFill="1" applyBorder="1"/>
    <xf numFmtId="8" fontId="4" fillId="0" borderId="0" xfId="0" applyNumberFormat="1" applyFont="1"/>
    <xf numFmtId="44" fontId="9" fillId="0" borderId="10" xfId="0" applyNumberFormat="1" applyFont="1" applyBorder="1"/>
    <xf numFmtId="0" fontId="4" fillId="0" borderId="0" xfId="0" applyFont="1" applyAlignment="1">
      <alignment horizontal="center" vertical="center"/>
    </xf>
    <xf numFmtId="165" fontId="4" fillId="0" borderId="0" xfId="0" applyNumberFormat="1" applyFont="1"/>
    <xf numFmtId="14" fontId="5" fillId="4" borderId="8" xfId="0" applyNumberFormat="1" applyFont="1" applyFill="1" applyBorder="1"/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27" xfId="0" applyFont="1" applyBorder="1"/>
    <xf numFmtId="0" fontId="4" fillId="0" borderId="1" xfId="0" applyFont="1" applyBorder="1" applyAlignment="1">
      <alignment horizontal="center"/>
    </xf>
    <xf numFmtId="44" fontId="7" fillId="0" borderId="1" xfId="0" applyNumberFormat="1" applyFont="1" applyBorder="1"/>
    <xf numFmtId="0" fontId="7" fillId="2" borderId="28" xfId="0" applyFont="1" applyFill="1" applyBorder="1"/>
    <xf numFmtId="0" fontId="6" fillId="2" borderId="29" xfId="0" applyFont="1" applyFill="1" applyBorder="1"/>
    <xf numFmtId="0" fontId="7" fillId="2" borderId="29" xfId="0" applyFont="1" applyFill="1" applyBorder="1"/>
    <xf numFmtId="44" fontId="7" fillId="2" borderId="30" xfId="0" applyNumberFormat="1" applyFont="1" applyFill="1" applyBorder="1"/>
    <xf numFmtId="44" fontId="4" fillId="0" borderId="4" xfId="0" applyNumberFormat="1" applyFont="1" applyBorder="1" applyAlignment="1">
      <alignment horizontal="right"/>
    </xf>
    <xf numFmtId="0" fontId="7" fillId="2" borderId="31" xfId="0" applyFont="1" applyFill="1" applyBorder="1"/>
    <xf numFmtId="0" fontId="6" fillId="2" borderId="32" xfId="0" applyFont="1" applyFill="1" applyBorder="1"/>
    <xf numFmtId="0" fontId="6" fillId="2" borderId="33" xfId="0" applyFont="1" applyFill="1" applyBorder="1"/>
    <xf numFmtId="44" fontId="8" fillId="2" borderId="13" xfId="0" applyNumberFormat="1" applyFont="1" applyFill="1" applyBorder="1" applyAlignment="1"/>
    <xf numFmtId="0" fontId="7" fillId="2" borderId="34" xfId="0" applyFont="1" applyFill="1" applyBorder="1"/>
    <xf numFmtId="166" fontId="7" fillId="2" borderId="35" xfId="0" applyNumberFormat="1" applyFont="1" applyFill="1" applyBorder="1" applyAlignment="1">
      <alignment horizontal="center"/>
    </xf>
    <xf numFmtId="167" fontId="7" fillId="2" borderId="36" xfId="0" applyNumberFormat="1" applyFont="1" applyFill="1" applyBorder="1"/>
    <xf numFmtId="44" fontId="8" fillId="2" borderId="37" xfId="0" applyNumberFormat="1" applyFont="1" applyFill="1" applyBorder="1" applyAlignment="1"/>
    <xf numFmtId="44" fontId="7" fillId="0" borderId="4" xfId="0" applyNumberFormat="1" applyFont="1" applyBorder="1"/>
    <xf numFmtId="0" fontId="7" fillId="2" borderId="38" xfId="0" applyFont="1" applyFill="1" applyBorder="1"/>
    <xf numFmtId="0" fontId="6" fillId="2" borderId="39" xfId="0" applyFont="1" applyFill="1" applyBorder="1"/>
    <xf numFmtId="0" fontId="7" fillId="2" borderId="39" xfId="0" applyFont="1" applyFill="1" applyBorder="1"/>
    <xf numFmtId="44" fontId="7" fillId="2" borderId="40" xfId="0" applyNumberFormat="1" applyFont="1" applyFill="1" applyBorder="1"/>
    <xf numFmtId="0" fontId="4" fillId="0" borderId="0" xfId="0" applyFont="1" applyAlignment="1">
      <alignment horizontal="center"/>
    </xf>
    <xf numFmtId="165" fontId="7" fillId="0" borderId="0" xfId="0" applyNumberFormat="1" applyFont="1"/>
    <xf numFmtId="0" fontId="4" fillId="0" borderId="41" xfId="0" applyFont="1" applyBorder="1"/>
    <xf numFmtId="0" fontId="4" fillId="0" borderId="42" xfId="0" applyFont="1" applyBorder="1"/>
    <xf numFmtId="0" fontId="4" fillId="0" borderId="43" xfId="0" applyFont="1" applyBorder="1"/>
    <xf numFmtId="44" fontId="4" fillId="0" borderId="42" xfId="0" applyNumberFormat="1" applyFont="1" applyBorder="1" applyAlignment="1"/>
    <xf numFmtId="44" fontId="4" fillId="0" borderId="42" xfId="0" applyNumberFormat="1" applyFont="1" applyBorder="1"/>
    <xf numFmtId="44" fontId="4" fillId="0" borderId="43" xfId="0" applyNumberFormat="1" applyFont="1" applyBorder="1"/>
    <xf numFmtId="0" fontId="4" fillId="0" borderId="44" xfId="0" applyFont="1" applyBorder="1"/>
    <xf numFmtId="44" fontId="4" fillId="0" borderId="0" xfId="0" applyNumberFormat="1" applyFont="1" applyAlignment="1"/>
    <xf numFmtId="44" fontId="4" fillId="0" borderId="0" xfId="0" applyNumberFormat="1" applyFont="1"/>
    <xf numFmtId="44" fontId="4" fillId="0" borderId="45" xfId="0" applyNumberFormat="1" applyFont="1" applyBorder="1"/>
    <xf numFmtId="0" fontId="4" fillId="0" borderId="46" xfId="0" applyFont="1" applyBorder="1"/>
    <xf numFmtId="44" fontId="4" fillId="0" borderId="47" xfId="0" applyNumberFormat="1" applyFont="1" applyBorder="1"/>
    <xf numFmtId="44" fontId="4" fillId="0" borderId="48" xfId="0" applyNumberFormat="1" applyFont="1" applyBorder="1"/>
    <xf numFmtId="0" fontId="4" fillId="0" borderId="49" xfId="0" applyFont="1" applyBorder="1"/>
    <xf numFmtId="44" fontId="4" fillId="0" borderId="50" xfId="0" applyNumberFormat="1" applyFont="1" applyBorder="1"/>
    <xf numFmtId="44" fontId="4" fillId="0" borderId="51" xfId="0" applyNumberFormat="1" applyFont="1" applyBorder="1"/>
    <xf numFmtId="0" fontId="4" fillId="0" borderId="47" xfId="0" applyFont="1" applyBorder="1"/>
    <xf numFmtId="0" fontId="4" fillId="0" borderId="48" xfId="0" applyFont="1" applyBorder="1"/>
    <xf numFmtId="0" fontId="4" fillId="0" borderId="45" xfId="0" applyFont="1" applyBorder="1"/>
    <xf numFmtId="0" fontId="1" fillId="0" borderId="50" xfId="0" applyFont="1" applyBorder="1"/>
    <xf numFmtId="165" fontId="4" fillId="0" borderId="50" xfId="0" applyNumberFormat="1" applyFont="1" applyBorder="1"/>
    <xf numFmtId="165" fontId="4" fillId="0" borderId="46" xfId="0" applyNumberFormat="1" applyFont="1" applyBorder="1"/>
    <xf numFmtId="0" fontId="1" fillId="0" borderId="47" xfId="0" applyFont="1" applyBorder="1"/>
    <xf numFmtId="165" fontId="4" fillId="0" borderId="47" xfId="0" applyNumberFormat="1" applyFont="1" applyBorder="1"/>
    <xf numFmtId="0" fontId="1" fillId="0" borderId="44" xfId="0" applyFont="1" applyBorder="1"/>
    <xf numFmtId="44" fontId="4" fillId="0" borderId="50" xfId="0" applyNumberFormat="1" applyFont="1" applyBorder="1" applyAlignment="1"/>
    <xf numFmtId="0" fontId="4" fillId="0" borderId="52" xfId="0" applyFont="1" applyBorder="1" applyAlignment="1"/>
    <xf numFmtId="0" fontId="4" fillId="0" borderId="21" xfId="0" applyFont="1" applyBorder="1"/>
    <xf numFmtId="0" fontId="4" fillId="0" borderId="22" xfId="0" applyFont="1" applyBorder="1"/>
    <xf numFmtId="0" fontId="4" fillId="0" borderId="53" xfId="0" applyFont="1" applyBorder="1"/>
    <xf numFmtId="44" fontId="4" fillId="0" borderId="27" xfId="0" applyNumberFormat="1" applyFont="1" applyBorder="1" applyAlignment="1">
      <alignment horizontal="center"/>
    </xf>
    <xf numFmtId="44" fontId="4" fillId="0" borderId="27" xfId="0" applyNumberFormat="1" applyFont="1" applyBorder="1" applyAlignment="1">
      <alignment horizontal="center"/>
    </xf>
    <xf numFmtId="44" fontId="4" fillId="0" borderId="54" xfId="0" applyNumberFormat="1" applyFont="1" applyBorder="1" applyAlignment="1">
      <alignment horizontal="center"/>
    </xf>
    <xf numFmtId="0" fontId="14" fillId="0" borderId="52" xfId="0" applyFont="1" applyBorder="1" applyAlignment="1"/>
    <xf numFmtId="0" fontId="14" fillId="0" borderId="53" xfId="0" applyFont="1" applyBorder="1"/>
    <xf numFmtId="44" fontId="14" fillId="0" borderId="27" xfId="0" applyNumberFormat="1" applyFont="1" applyBorder="1" applyAlignment="1"/>
    <xf numFmtId="44" fontId="14" fillId="0" borderId="27" xfId="0" applyNumberFormat="1" applyFont="1" applyBorder="1"/>
    <xf numFmtId="44" fontId="14" fillId="0" borderId="54" xfId="0" applyNumberFormat="1" applyFont="1" applyBorder="1"/>
    <xf numFmtId="8" fontId="1" fillId="0" borderId="0" xfId="0" applyNumberFormat="1" applyFont="1"/>
    <xf numFmtId="0" fontId="2" fillId="0" borderId="2" xfId="0" applyFont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13" fillId="0" borderId="0" xfId="0" applyFont="1" applyAlignment="1">
      <alignment horizontal="center"/>
    </xf>
    <xf numFmtId="0" fontId="0" fillId="0" borderId="0" xfId="0" applyFont="1" applyAlignment="1"/>
    <xf numFmtId="0" fontId="7" fillId="0" borderId="46" xfId="0" applyFont="1" applyBorder="1" applyAlignment="1">
      <alignment horizontal="center"/>
    </xf>
    <xf numFmtId="0" fontId="3" fillId="0" borderId="47" xfId="0" applyFont="1" applyBorder="1"/>
    <xf numFmtId="0" fontId="3" fillId="0" borderId="48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tabSelected="1" workbookViewId="0">
      <selection activeCell="E21" sqref="E21"/>
    </sheetView>
  </sheetViews>
  <sheetFormatPr defaultColWidth="12.625" defaultRowHeight="15" customHeight="1" x14ac:dyDescent="0.2"/>
  <cols>
    <col min="1" max="1" width="23.5" customWidth="1"/>
    <col min="2" max="2" width="32.25" customWidth="1"/>
    <col min="3" max="3" width="18.875" customWidth="1"/>
    <col min="4" max="4" width="14.25" customWidth="1"/>
    <col min="5" max="5" width="15.125" customWidth="1"/>
    <col min="6" max="6" width="26.75" customWidth="1"/>
    <col min="7" max="26" width="7.75" customWidth="1"/>
  </cols>
  <sheetData>
    <row r="1" spans="1:26" ht="23.25" x14ac:dyDescent="0.35">
      <c r="A1" s="1"/>
      <c r="B1" s="127"/>
      <c r="C1" s="128"/>
      <c r="D1" s="128"/>
      <c r="E1" s="129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8" customHeight="1" x14ac:dyDescent="0.3">
      <c r="A2" s="1"/>
      <c r="B2" s="3" t="s">
        <v>0</v>
      </c>
      <c r="C2" s="4">
        <v>44318</v>
      </c>
      <c r="D2" s="3"/>
      <c r="E2" s="5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8" customHeight="1" thickBot="1" x14ac:dyDescent="0.4">
      <c r="A3" s="6"/>
      <c r="B3" s="7" t="s">
        <v>1</v>
      </c>
      <c r="C3" s="8" t="s">
        <v>2</v>
      </c>
      <c r="D3" s="9"/>
      <c r="E3" s="10">
        <v>331.52</v>
      </c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8" customHeight="1" x14ac:dyDescent="0.3">
      <c r="A4" s="11"/>
      <c r="B4" s="12" t="s">
        <v>3</v>
      </c>
      <c r="D4" s="13"/>
      <c r="E4" s="92">
        <v>59</v>
      </c>
      <c r="F4" s="2" t="s">
        <v>79</v>
      </c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8" customHeight="1" x14ac:dyDescent="0.3">
      <c r="A5" s="11"/>
      <c r="B5" s="15" t="s">
        <v>4</v>
      </c>
      <c r="D5" s="3"/>
      <c r="E5" s="14">
        <v>0</v>
      </c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8" customHeight="1" x14ac:dyDescent="0.3">
      <c r="A6" s="11"/>
      <c r="B6" s="15" t="s">
        <v>5</v>
      </c>
      <c r="D6" s="3"/>
      <c r="E6" s="96">
        <v>29</v>
      </c>
      <c r="F6" s="2" t="s">
        <v>80</v>
      </c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8" customHeight="1" x14ac:dyDescent="0.3">
      <c r="A7" s="11"/>
      <c r="B7" s="15" t="s">
        <v>6</v>
      </c>
      <c r="D7" s="3"/>
      <c r="E7" s="96">
        <v>17</v>
      </c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8" customHeight="1" x14ac:dyDescent="0.3">
      <c r="A8" s="11"/>
      <c r="B8" s="15" t="s">
        <v>7</v>
      </c>
      <c r="D8" s="3"/>
      <c r="E8" s="14">
        <v>0</v>
      </c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8" customHeight="1" x14ac:dyDescent="0.3">
      <c r="A9" s="11"/>
      <c r="B9" s="15" t="s">
        <v>8</v>
      </c>
      <c r="D9" s="2"/>
      <c r="E9" s="14">
        <v>500</v>
      </c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8" customHeight="1" x14ac:dyDescent="0.3">
      <c r="A10" s="11"/>
      <c r="B10" s="15" t="s">
        <v>9</v>
      </c>
      <c r="D10" s="3"/>
      <c r="E10" s="14">
        <v>40</v>
      </c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</row>
    <row r="11" spans="1:26" ht="18" customHeight="1" x14ac:dyDescent="0.3">
      <c r="A11" s="11"/>
      <c r="B11" s="15" t="s">
        <v>10</v>
      </c>
      <c r="D11" s="3"/>
      <c r="E11" s="14">
        <v>100</v>
      </c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8" customHeight="1" x14ac:dyDescent="0.3">
      <c r="A12" s="11"/>
      <c r="B12" s="15" t="s">
        <v>11</v>
      </c>
      <c r="D12" s="3"/>
      <c r="E12" s="96">
        <v>198.07</v>
      </c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8" customHeight="1" x14ac:dyDescent="0.3">
      <c r="A13" s="11"/>
      <c r="B13" s="15"/>
      <c r="D13" s="3"/>
      <c r="E13" s="16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8" customHeight="1" x14ac:dyDescent="0.3">
      <c r="A14" s="11"/>
      <c r="B14" s="17"/>
      <c r="D14" s="3"/>
      <c r="E14" s="16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8" customHeight="1" x14ac:dyDescent="0.3">
      <c r="A15" s="11"/>
      <c r="B15" s="17"/>
      <c r="D15" s="2"/>
      <c r="E15" s="16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8" customHeight="1" x14ac:dyDescent="0.3">
      <c r="A16" s="11"/>
      <c r="B16" s="18"/>
      <c r="C16" s="3"/>
      <c r="D16" s="2"/>
      <c r="E16" s="19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8" customHeight="1" x14ac:dyDescent="0.3">
      <c r="A17" s="11"/>
      <c r="B17" s="20" t="s">
        <v>12</v>
      </c>
      <c r="D17" s="2"/>
      <c r="E17" s="16">
        <v>41</v>
      </c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8" customHeight="1" x14ac:dyDescent="0.35">
      <c r="A18" s="6"/>
      <c r="B18" s="21" t="s">
        <v>13</v>
      </c>
      <c r="C18" s="8" t="s">
        <v>14</v>
      </c>
      <c r="D18" s="9"/>
      <c r="E18" s="22">
        <f>SUM(E4:E17)</f>
        <v>984.06999999999994</v>
      </c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8" customHeight="1" x14ac:dyDescent="0.25">
      <c r="A19" s="6"/>
      <c r="B19" s="13"/>
      <c r="C19" s="2"/>
      <c r="D19" s="2"/>
      <c r="E19" s="23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8" customHeight="1" x14ac:dyDescent="0.3">
      <c r="A20" s="6"/>
      <c r="B20" s="13"/>
      <c r="C20" s="24" t="s">
        <v>15</v>
      </c>
      <c r="D20" s="25"/>
      <c r="E20" s="26">
        <v>0.05</v>
      </c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8" customHeight="1" x14ac:dyDescent="0.35">
      <c r="A21" s="6"/>
      <c r="B21" s="27" t="s">
        <v>16</v>
      </c>
      <c r="C21" s="28"/>
      <c r="D21" s="29"/>
      <c r="E21" s="30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8" customHeight="1" x14ac:dyDescent="0.35">
      <c r="A22" s="6"/>
      <c r="B22" s="31" t="s">
        <v>17</v>
      </c>
      <c r="C22" s="32" t="s">
        <v>18</v>
      </c>
      <c r="D22" s="33"/>
      <c r="E22" s="34">
        <f>E3+E18+E20+E21</f>
        <v>1315.6399999999999</v>
      </c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8" customHeight="1" x14ac:dyDescent="0.25">
      <c r="A23" s="6"/>
      <c r="B23" s="35"/>
      <c r="C23" s="36"/>
      <c r="D23" s="37"/>
      <c r="E23" s="38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8" customHeight="1" x14ac:dyDescent="0.3">
      <c r="A24" s="39" t="s">
        <v>19</v>
      </c>
      <c r="B24" s="40" t="s">
        <v>20</v>
      </c>
      <c r="C24" s="3"/>
      <c r="D24" s="41"/>
      <c r="E24" s="4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8" customHeight="1" x14ac:dyDescent="0.3">
      <c r="A25" s="43" t="s">
        <v>21</v>
      </c>
      <c r="B25" s="40"/>
      <c r="C25" s="3" t="s">
        <v>22</v>
      </c>
      <c r="D25" s="44">
        <v>0.1</v>
      </c>
      <c r="E25" s="42">
        <v>167.78</v>
      </c>
      <c r="F25" s="126" t="s">
        <v>81</v>
      </c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8" customHeight="1" x14ac:dyDescent="0.3">
      <c r="A26" s="43" t="s">
        <v>21</v>
      </c>
      <c r="B26" s="40"/>
      <c r="C26" s="3" t="s">
        <v>23</v>
      </c>
      <c r="D26" s="44">
        <v>0.2</v>
      </c>
      <c r="E26" s="45">
        <f>SUM(E18+E20+E21)*0.2</f>
        <v>196.82399999999998</v>
      </c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8" customHeight="1" x14ac:dyDescent="0.35">
      <c r="A27" s="46"/>
      <c r="B27" s="47" t="s">
        <v>24</v>
      </c>
      <c r="C27" s="48"/>
      <c r="D27" s="49"/>
      <c r="E27" s="50">
        <f>SUM(E25:E26)</f>
        <v>364.60399999999998</v>
      </c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8" customHeight="1" x14ac:dyDescent="0.3">
      <c r="A28" s="51"/>
      <c r="B28" s="3"/>
      <c r="C28" s="52"/>
      <c r="D28" s="3" t="s">
        <v>25</v>
      </c>
      <c r="E28" s="53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8" customHeight="1" x14ac:dyDescent="0.3">
      <c r="A29" s="54" t="s">
        <v>76</v>
      </c>
      <c r="B29" s="3"/>
      <c r="C29" s="3" t="s">
        <v>26</v>
      </c>
      <c r="D29" s="55">
        <f>SUM('donation worksheet'!N43)</f>
        <v>60</v>
      </c>
      <c r="E29" s="14">
        <v>20</v>
      </c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8" customHeight="1" x14ac:dyDescent="0.3">
      <c r="A30" s="43" t="s">
        <v>27</v>
      </c>
      <c r="B30" s="40" t="s">
        <v>28</v>
      </c>
      <c r="C30" s="3" t="s">
        <v>29</v>
      </c>
      <c r="D30" s="55">
        <f>SUM('donation worksheet'!N40)</f>
        <v>345</v>
      </c>
      <c r="E30" s="16">
        <v>69</v>
      </c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8" customHeight="1" x14ac:dyDescent="0.3">
      <c r="A31" s="56" t="s">
        <v>30</v>
      </c>
      <c r="B31" s="2"/>
      <c r="C31" s="3" t="s">
        <v>31</v>
      </c>
      <c r="D31" s="55">
        <f>SUM('donation worksheet'!B28:M28)</f>
        <v>50</v>
      </c>
      <c r="E31" s="16">
        <v>10</v>
      </c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8" customHeight="1" x14ac:dyDescent="0.3">
      <c r="A32" s="56"/>
      <c r="B32" s="2"/>
      <c r="C32" s="3" t="s">
        <v>32</v>
      </c>
      <c r="D32" s="55">
        <f>SUM('donation worksheet'!B29:M29)</f>
        <v>0</v>
      </c>
      <c r="E32" s="4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8" customHeight="1" x14ac:dyDescent="0.3">
      <c r="A33" s="54"/>
      <c r="B33" s="3"/>
      <c r="C33" s="3" t="s">
        <v>33</v>
      </c>
      <c r="D33" s="55">
        <f>SUM('donation worksheet'!B30:M30)</f>
        <v>0</v>
      </c>
      <c r="E33" s="16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8" customHeight="1" x14ac:dyDescent="0.3">
      <c r="A34" s="56"/>
      <c r="B34" s="57"/>
      <c r="C34" s="3" t="s">
        <v>34</v>
      </c>
      <c r="D34" s="55">
        <f>SUM('donation worksheet'!B31:M31)</f>
        <v>0</v>
      </c>
      <c r="E34" s="58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8" customHeight="1" x14ac:dyDescent="0.3">
      <c r="A35" s="56"/>
      <c r="B35" s="3"/>
      <c r="C35" s="3" t="s">
        <v>35</v>
      </c>
      <c r="D35" s="55">
        <f>SUM(D31:D34)</f>
        <v>50</v>
      </c>
      <c r="E35" s="4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8" customHeight="1" x14ac:dyDescent="0.3">
      <c r="A36" s="61" t="s">
        <v>30</v>
      </c>
      <c r="B36" s="59" t="s">
        <v>73</v>
      </c>
      <c r="C36" s="3"/>
      <c r="D36" s="60"/>
      <c r="E36" s="16">
        <v>0</v>
      </c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8" customHeight="1" x14ac:dyDescent="0.3">
      <c r="A37" s="61" t="s">
        <v>30</v>
      </c>
      <c r="B37" s="62" t="s">
        <v>36</v>
      </c>
      <c r="C37" s="3"/>
      <c r="D37" s="60"/>
      <c r="E37" s="14">
        <v>16.079999999999998</v>
      </c>
      <c r="F37" s="63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8" customHeight="1" x14ac:dyDescent="0.3">
      <c r="A38" s="54" t="s">
        <v>74</v>
      </c>
      <c r="B38" s="59" t="s">
        <v>75</v>
      </c>
      <c r="C38" s="3"/>
      <c r="D38" s="60"/>
      <c r="E38" s="16">
        <v>-66.8</v>
      </c>
      <c r="F38" s="63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8" customHeight="1" x14ac:dyDescent="0.3">
      <c r="A39" s="54"/>
      <c r="B39" s="64" t="s">
        <v>82</v>
      </c>
      <c r="C39" s="2"/>
      <c r="D39" s="2"/>
      <c r="E39" s="16">
        <v>-65.73</v>
      </c>
      <c r="F39" s="63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8" customHeight="1" x14ac:dyDescent="0.35">
      <c r="A40" s="51"/>
      <c r="B40" s="3"/>
      <c r="C40" s="65"/>
      <c r="D40" s="66" t="s">
        <v>37</v>
      </c>
      <c r="E40" s="67">
        <f>SUM(E29:E39)</f>
        <v>-17.450000000000003</v>
      </c>
      <c r="F40" s="63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8" customHeight="1" x14ac:dyDescent="0.35">
      <c r="A41" s="6"/>
      <c r="B41" s="68" t="s">
        <v>38</v>
      </c>
      <c r="C41" s="69" t="s">
        <v>39</v>
      </c>
      <c r="D41" s="70"/>
      <c r="E41" s="71">
        <f>SUM(E27+E40)</f>
        <v>347.154</v>
      </c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8" customHeight="1" x14ac:dyDescent="0.3">
      <c r="A42" s="6"/>
      <c r="B42" s="3"/>
      <c r="C42" s="13"/>
      <c r="D42" s="13"/>
      <c r="E42" s="72"/>
      <c r="F42" s="2"/>
      <c r="G42" s="63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8" customHeight="1" x14ac:dyDescent="0.25">
      <c r="A43" s="6"/>
      <c r="B43" s="2"/>
      <c r="C43" s="2"/>
      <c r="D43" s="2"/>
      <c r="E43" s="23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8" customHeight="1" x14ac:dyDescent="0.35">
      <c r="A44" s="6"/>
      <c r="B44" s="73" t="s">
        <v>40</v>
      </c>
      <c r="C44" s="74"/>
      <c r="D44" s="75"/>
      <c r="E44" s="76">
        <v>300.44</v>
      </c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8" customHeight="1" x14ac:dyDescent="0.35">
      <c r="A45" s="6"/>
      <c r="B45" s="77" t="s">
        <v>41</v>
      </c>
      <c r="C45" s="78"/>
      <c r="D45" s="79"/>
      <c r="E45" s="80">
        <v>431.2</v>
      </c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8" customHeight="1" x14ac:dyDescent="0.35">
      <c r="A46" s="1"/>
      <c r="B46" s="2"/>
      <c r="C46" s="2"/>
      <c r="D46" s="2"/>
      <c r="E46" s="81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8" customHeight="1" x14ac:dyDescent="0.35">
      <c r="A47" s="1"/>
      <c r="B47" s="82" t="s">
        <v>42</v>
      </c>
      <c r="C47" s="83" t="s">
        <v>43</v>
      </c>
      <c r="D47" s="84"/>
      <c r="E47" s="85">
        <f>SUM(E22-E41+E42+E44-E45)</f>
        <v>837.72599999999989</v>
      </c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5.75" customHeight="1" x14ac:dyDescent="0.3">
      <c r="A48" s="13"/>
      <c r="B48" s="2"/>
      <c r="C48" s="2"/>
      <c r="D48" s="86"/>
      <c r="E48" s="60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8.75" customHeight="1" x14ac:dyDescent="0.35">
      <c r="A49" s="2"/>
      <c r="B49" s="2"/>
      <c r="C49" s="2"/>
      <c r="D49" s="86"/>
      <c r="E49" s="87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5.75" customHeight="1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5.75" customHeight="1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5.75" customHeight="1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5.75" customHeight="1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5.75" customHeight="1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5.75" customHeight="1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5.75" customHeight="1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5.75" customHeight="1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5.75" customHeight="1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5.75" customHeight="1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5.75" customHeight="1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5.75" customHeight="1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5.75" customHeight="1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5.75" customHeight="1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5.75" customHeight="1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5.75" customHeight="1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5.75" customHeight="1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5.75" customHeight="1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5.75" customHeight="1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5.75" customHeight="1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5.75" customHeight="1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5.75" customHeight="1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5.75" customHeight="1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5.75" customHeight="1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5.75" customHeight="1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5.75" customHeight="1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5.75" customHeight="1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5.75" customHeight="1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5.75" customHeight="1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5.75" customHeight="1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5.75" customHeight="1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5.75" customHeight="1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5.75" customHeight="1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5.75" customHeight="1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5.75" customHeight="1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5.75" customHeight="1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5.75" customHeight="1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5.75" customHeight="1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5.75" customHeight="1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5.75" customHeight="1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5.75" customHeight="1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5.75" customHeight="1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5.75" customHeight="1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5.75" customHeight="1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5.75" customHeight="1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5.75" customHeight="1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5.75" customHeight="1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5.75" customHeight="1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5.75" customHeight="1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5.75" customHeight="1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5.75" customHeight="1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5.75" customHeight="1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5.75" customHeight="1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5.75" customHeight="1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5.75" customHeight="1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5.75" customHeight="1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5.75" customHeight="1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5.75" customHeight="1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5.75" customHeight="1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5.75" customHeight="1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5.75" customHeight="1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5.75" customHeight="1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5.75" customHeight="1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5.75" customHeight="1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5.75" customHeight="1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5.75" customHeight="1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5.75" customHeight="1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5.75" customHeight="1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5.75" customHeight="1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5.75" customHeight="1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5.75" customHeight="1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5.75" customHeight="1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5.75" customHeight="1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5.75" customHeight="1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5.75" customHeight="1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5.75" customHeight="1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5.75" customHeight="1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5.75" customHeight="1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5.75" customHeight="1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5.75" customHeight="1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5.75" customHeight="1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5.75" customHeight="1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5.75" customHeight="1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5.75" customHeight="1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5.75" customHeight="1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5.75" customHeight="1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5.75" customHeight="1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5.75" customHeight="1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5.75" customHeight="1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5.75" customHeight="1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5.75" customHeight="1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5.75" customHeight="1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5.75" customHeight="1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5.75" customHeight="1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5.75" customHeight="1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5.75" customHeight="1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5.75" customHeight="1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5.75" customHeight="1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5.75" customHeight="1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5.75" customHeight="1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5.75" customHeight="1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5.75" customHeight="1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5.75" customHeight="1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5.75" customHeight="1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5.75" customHeight="1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5.75" customHeight="1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5.75" customHeight="1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5.75" customHeight="1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5.75" customHeight="1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5.75" customHeight="1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5.75" customHeight="1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5.75" customHeight="1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5.75" customHeight="1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5.75" customHeight="1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5.75" customHeight="1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5.75" customHeight="1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5.75" customHeight="1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5.75" customHeight="1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5.75" customHeight="1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5.75" customHeight="1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5.75" customHeight="1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5.75" customHeight="1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5.75" customHeight="1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5.75" customHeight="1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5.75" customHeight="1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5.75" customHeight="1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5.75" customHeight="1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5.75" customHeight="1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5.75" customHeight="1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5.75" customHeight="1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5.75" customHeight="1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5.75" customHeight="1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5.75" customHeight="1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5.75" customHeight="1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5.75" customHeight="1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5.75" customHeight="1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5.75" customHeight="1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5.75" customHeight="1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5.75" customHeight="1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5.75" customHeight="1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5.75" customHeight="1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5.75" customHeight="1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5.75" customHeight="1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5.75" customHeight="1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5.75" customHeight="1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5.75" customHeight="1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5.75" customHeight="1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5.75" customHeight="1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5.75" customHeight="1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5.75" customHeight="1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5.75" customHeight="1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5.75" customHeight="1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5.75" customHeight="1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5.75" customHeight="1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5.75" customHeight="1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5.75" customHeight="1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5.75" customHeight="1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5.75" customHeight="1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5.75" customHeight="1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5.75" customHeight="1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5.75" customHeight="1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5.75" customHeight="1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5.75" customHeight="1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5.75" customHeight="1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5.75" customHeight="1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5.75" customHeight="1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5.75" customHeight="1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5.75" customHeight="1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5.75" customHeight="1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5.75" customHeight="1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5.75" customHeight="1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5.75" customHeight="1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5.75" customHeight="1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5.75" customHeight="1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5.75" customHeight="1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5.75" customHeight="1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5.75" customHeight="1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5.75" customHeight="1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5.75" customHeight="1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5.75" customHeight="1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5.75" customHeight="1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5.75" customHeight="1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5.75" customHeight="1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5.75" customHeight="1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5.75" customHeight="1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5.75" customHeight="1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5.75" customHeight="1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5.75" customHeight="1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5.75" customHeight="1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5.75" customHeight="1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5.75" customHeight="1" x14ac:dyDescent="0.2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5.75" customHeight="1" x14ac:dyDescent="0.2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5.75" customHeight="1" x14ac:dyDescent="0.2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5.75" customHeight="1" x14ac:dyDescent="0.2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5.75" customHeight="1" x14ac:dyDescent="0.2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5.75" customHeight="1" x14ac:dyDescent="0.2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5.75" customHeight="1" x14ac:dyDescent="0.2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5.75" customHeight="1" x14ac:dyDescent="0.2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5.75" customHeight="1" x14ac:dyDescent="0.2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5.75" customHeight="1" x14ac:dyDescent="0.2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5.75" customHeight="1" x14ac:dyDescent="0.2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5.75" customHeight="1" x14ac:dyDescent="0.2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5.75" customHeight="1" x14ac:dyDescent="0.2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5.75" customHeight="1" x14ac:dyDescent="0.2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5.75" customHeight="1" x14ac:dyDescent="0.2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5.75" customHeight="1" x14ac:dyDescent="0.2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5.75" customHeight="1" x14ac:dyDescent="0.2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5.75" customHeight="1" x14ac:dyDescent="0.2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5.75" customHeight="1" x14ac:dyDescent="0.2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5.75" customHeight="1" x14ac:dyDescent="0.2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5.75" customHeight="1" x14ac:dyDescent="0.2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5.75" customHeight="1" x14ac:dyDescent="0.2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5.75" customHeight="1" x14ac:dyDescent="0.2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5.75" customHeight="1" x14ac:dyDescent="0.2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5.75" customHeight="1" x14ac:dyDescent="0.2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5.75" customHeight="1" x14ac:dyDescent="0.2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5.75" customHeight="1" x14ac:dyDescent="0.2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5.75" customHeight="1" x14ac:dyDescent="0.2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5.75" customHeight="1" x14ac:dyDescent="0.2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5.75" customHeight="1" x14ac:dyDescent="0.2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5.75" customHeight="1" x14ac:dyDescent="0.2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5.75" customHeight="1" x14ac:dyDescent="0.2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5.75" customHeight="1" x14ac:dyDescent="0.2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5.75" customHeight="1" x14ac:dyDescent="0.2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5.75" customHeight="1" x14ac:dyDescent="0.2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5.75" customHeight="1" x14ac:dyDescent="0.2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5.75" customHeight="1" x14ac:dyDescent="0.2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5.75" customHeight="1" x14ac:dyDescent="0.2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5.75" customHeight="1" x14ac:dyDescent="0.2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5.75" customHeight="1" x14ac:dyDescent="0.2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5.75" customHeight="1" x14ac:dyDescent="0.2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5.75" customHeight="1" x14ac:dyDescent="0.2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5.75" customHeight="1" x14ac:dyDescent="0.2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5.75" customHeight="1" x14ac:dyDescent="0.2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5.75" customHeight="1" x14ac:dyDescent="0.2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5.75" customHeight="1" x14ac:dyDescent="0.2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5.75" customHeight="1" x14ac:dyDescent="0.2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5.75" customHeight="1" x14ac:dyDescent="0.2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5.75" customHeight="1" x14ac:dyDescent="0.2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5.75" customHeight="1" x14ac:dyDescent="0.2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5.75" customHeight="1" x14ac:dyDescent="0.2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5.75" customHeight="1" x14ac:dyDescent="0.2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5.75" customHeight="1" x14ac:dyDescent="0.2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5.75" customHeight="1" x14ac:dyDescent="0.2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5.75" customHeight="1" x14ac:dyDescent="0.2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5.75" customHeight="1" x14ac:dyDescent="0.2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5.75" customHeight="1" x14ac:dyDescent="0.2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5.75" customHeight="1" x14ac:dyDescent="0.2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5.75" customHeight="1" x14ac:dyDescent="0.2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5.75" customHeight="1" x14ac:dyDescent="0.2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5.75" customHeight="1" x14ac:dyDescent="0.2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5.75" customHeight="1" x14ac:dyDescent="0.2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5.75" customHeight="1" x14ac:dyDescent="0.2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5.75" customHeight="1" x14ac:dyDescent="0.2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5.75" customHeight="1" x14ac:dyDescent="0.2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5.75" customHeight="1" x14ac:dyDescent="0.2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5.75" customHeight="1" x14ac:dyDescent="0.2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5.75" customHeight="1" x14ac:dyDescent="0.2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5.75" customHeight="1" x14ac:dyDescent="0.2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5.75" customHeight="1" x14ac:dyDescent="0.2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5.75" customHeight="1" x14ac:dyDescent="0.2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5.75" customHeight="1" x14ac:dyDescent="0.2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5.75" customHeight="1" x14ac:dyDescent="0.2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5.75" customHeight="1" x14ac:dyDescent="0.2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5.75" customHeight="1" x14ac:dyDescent="0.2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5.75" customHeight="1" x14ac:dyDescent="0.2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5.75" customHeight="1" x14ac:dyDescent="0.2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5.75" customHeight="1" x14ac:dyDescent="0.2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5.75" customHeight="1" x14ac:dyDescent="0.2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5.75" customHeight="1" x14ac:dyDescent="0.2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5.75" customHeight="1" x14ac:dyDescent="0.2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5.75" customHeight="1" x14ac:dyDescent="0.2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5.75" customHeight="1" x14ac:dyDescent="0.2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5.75" customHeight="1" x14ac:dyDescent="0.2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5.75" customHeight="1" x14ac:dyDescent="0.2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5.75" customHeight="1" x14ac:dyDescent="0.2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5.75" customHeight="1" x14ac:dyDescent="0.2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5.75" customHeight="1" x14ac:dyDescent="0.2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5.75" customHeight="1" x14ac:dyDescent="0.2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5.75" customHeight="1" x14ac:dyDescent="0.2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5.75" customHeight="1" x14ac:dyDescent="0.2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5.75" customHeight="1" x14ac:dyDescent="0.2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5.75" customHeight="1" x14ac:dyDescent="0.2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5.75" customHeight="1" x14ac:dyDescent="0.2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5.75" customHeight="1" x14ac:dyDescent="0.2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5.75" customHeight="1" x14ac:dyDescent="0.2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5.75" customHeight="1" x14ac:dyDescent="0.2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5.75" customHeight="1" x14ac:dyDescent="0.2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5.75" customHeight="1" x14ac:dyDescent="0.2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5.75" customHeight="1" x14ac:dyDescent="0.2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5.75" customHeight="1" x14ac:dyDescent="0.2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5.75" customHeight="1" x14ac:dyDescent="0.2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5.75" customHeight="1" x14ac:dyDescent="0.2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5.75" customHeight="1" x14ac:dyDescent="0.2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5.75" customHeight="1" x14ac:dyDescent="0.2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5.75" customHeight="1" x14ac:dyDescent="0.2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5.75" customHeight="1" x14ac:dyDescent="0.2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5.75" customHeight="1" x14ac:dyDescent="0.2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5.75" customHeight="1" x14ac:dyDescent="0.2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5.75" customHeight="1" x14ac:dyDescent="0.2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5.75" customHeight="1" x14ac:dyDescent="0.2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5.75" customHeight="1" x14ac:dyDescent="0.2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5.75" customHeight="1" x14ac:dyDescent="0.2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5.75" customHeight="1" x14ac:dyDescent="0.2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5.75" customHeight="1" x14ac:dyDescent="0.2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5.75" customHeight="1" x14ac:dyDescent="0.2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5.75" customHeight="1" x14ac:dyDescent="0.2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5.75" customHeight="1" x14ac:dyDescent="0.2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5.75" customHeight="1" x14ac:dyDescent="0.2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5.75" customHeight="1" x14ac:dyDescent="0.2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5.75" customHeight="1" x14ac:dyDescent="0.2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5.75" customHeight="1" x14ac:dyDescent="0.2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5.75" customHeight="1" x14ac:dyDescent="0.2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5.75" customHeight="1" x14ac:dyDescent="0.2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5.75" customHeight="1" x14ac:dyDescent="0.2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5.75" customHeight="1" x14ac:dyDescent="0.2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5.75" customHeight="1" x14ac:dyDescent="0.2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5.75" customHeight="1" x14ac:dyDescent="0.2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5.75" customHeight="1" x14ac:dyDescent="0.2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5.75" customHeight="1" x14ac:dyDescent="0.2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5.75" customHeight="1" x14ac:dyDescent="0.2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5.75" customHeight="1" x14ac:dyDescent="0.2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5.75" customHeight="1" x14ac:dyDescent="0.2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5.75" customHeight="1" x14ac:dyDescent="0.2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5.75" customHeight="1" x14ac:dyDescent="0.2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5.75" customHeight="1" x14ac:dyDescent="0.2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5.75" customHeight="1" x14ac:dyDescent="0.2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5.75" customHeight="1" x14ac:dyDescent="0.2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5.75" customHeight="1" x14ac:dyDescent="0.2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5.75" customHeight="1" x14ac:dyDescent="0.2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5.75" customHeight="1" x14ac:dyDescent="0.2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5.75" customHeight="1" x14ac:dyDescent="0.2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5.75" customHeight="1" x14ac:dyDescent="0.2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5.75" customHeight="1" x14ac:dyDescent="0.2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5.75" customHeight="1" x14ac:dyDescent="0.2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5.75" customHeight="1" x14ac:dyDescent="0.2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5.75" customHeight="1" x14ac:dyDescent="0.2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5.75" customHeight="1" x14ac:dyDescent="0.2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5.75" customHeight="1" x14ac:dyDescent="0.2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5.75" customHeight="1" x14ac:dyDescent="0.2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5.75" customHeight="1" x14ac:dyDescent="0.2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5.75" customHeight="1" x14ac:dyDescent="0.2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5.75" customHeight="1" x14ac:dyDescent="0.2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5.75" customHeight="1" x14ac:dyDescent="0.2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5.75" customHeight="1" x14ac:dyDescent="0.2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5.75" customHeight="1" x14ac:dyDescent="0.2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5.75" customHeight="1" x14ac:dyDescent="0.2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5.75" customHeight="1" x14ac:dyDescent="0.2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5.75" customHeight="1" x14ac:dyDescent="0.2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5.75" customHeight="1" x14ac:dyDescent="0.2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5.75" customHeight="1" x14ac:dyDescent="0.2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5.75" customHeight="1" x14ac:dyDescent="0.2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5.75" customHeight="1" x14ac:dyDescent="0.2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5.75" customHeight="1" x14ac:dyDescent="0.2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5.75" customHeight="1" x14ac:dyDescent="0.2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5.75" customHeight="1" x14ac:dyDescent="0.2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5.75" customHeight="1" x14ac:dyDescent="0.2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5.75" customHeight="1" x14ac:dyDescent="0.2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5.75" customHeight="1" x14ac:dyDescent="0.2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5.75" customHeight="1" x14ac:dyDescent="0.2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5.75" customHeight="1" x14ac:dyDescent="0.2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5.75" customHeight="1" x14ac:dyDescent="0.2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5.75" customHeight="1" x14ac:dyDescent="0.2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5.75" customHeight="1" x14ac:dyDescent="0.2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5.75" customHeight="1" x14ac:dyDescent="0.2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5.75" customHeight="1" x14ac:dyDescent="0.2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5.75" customHeight="1" x14ac:dyDescent="0.2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5.75" customHeight="1" x14ac:dyDescent="0.2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5.75" customHeight="1" x14ac:dyDescent="0.2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5.75" customHeight="1" x14ac:dyDescent="0.2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5.75" customHeight="1" x14ac:dyDescent="0.2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5.75" customHeight="1" x14ac:dyDescent="0.2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5.75" customHeight="1" x14ac:dyDescent="0.2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5.75" customHeight="1" x14ac:dyDescent="0.2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5.75" customHeight="1" x14ac:dyDescent="0.2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5.75" customHeight="1" x14ac:dyDescent="0.2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5.75" customHeight="1" x14ac:dyDescent="0.2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5.75" customHeight="1" x14ac:dyDescent="0.2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5.75" customHeight="1" x14ac:dyDescent="0.2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5.75" customHeight="1" x14ac:dyDescent="0.2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5.75" customHeight="1" x14ac:dyDescent="0.2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5.75" customHeight="1" x14ac:dyDescent="0.2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5.75" customHeight="1" x14ac:dyDescent="0.2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5.75" customHeight="1" x14ac:dyDescent="0.2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5.75" customHeight="1" x14ac:dyDescent="0.2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5.75" customHeight="1" x14ac:dyDescent="0.2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5.75" customHeight="1" x14ac:dyDescent="0.2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5.75" customHeight="1" x14ac:dyDescent="0.2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5.75" customHeight="1" x14ac:dyDescent="0.2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5.75" customHeight="1" x14ac:dyDescent="0.2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5.75" customHeight="1" x14ac:dyDescent="0.2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5.75" customHeight="1" x14ac:dyDescent="0.2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5.75" customHeight="1" x14ac:dyDescent="0.2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5.75" customHeight="1" x14ac:dyDescent="0.2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5.75" customHeight="1" x14ac:dyDescent="0.2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5.75" customHeight="1" x14ac:dyDescent="0.2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5.75" customHeight="1" x14ac:dyDescent="0.2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5.75" customHeight="1" x14ac:dyDescent="0.2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5.75" customHeight="1" x14ac:dyDescent="0.2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5.75" customHeight="1" x14ac:dyDescent="0.2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5.75" customHeight="1" x14ac:dyDescent="0.2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5.75" customHeight="1" x14ac:dyDescent="0.2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5.75" customHeight="1" x14ac:dyDescent="0.2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5.75" customHeight="1" x14ac:dyDescent="0.2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5.75" customHeight="1" x14ac:dyDescent="0.2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5.75" customHeight="1" x14ac:dyDescent="0.2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5.75" customHeight="1" x14ac:dyDescent="0.2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5.75" customHeight="1" x14ac:dyDescent="0.2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5.75" customHeight="1" x14ac:dyDescent="0.2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5.75" customHeight="1" x14ac:dyDescent="0.2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5.75" customHeight="1" x14ac:dyDescent="0.2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5.75" customHeight="1" x14ac:dyDescent="0.2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5.75" customHeight="1" x14ac:dyDescent="0.2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5.75" customHeight="1" x14ac:dyDescent="0.2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5.75" customHeight="1" x14ac:dyDescent="0.2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5.75" customHeight="1" x14ac:dyDescent="0.2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5.75" customHeight="1" x14ac:dyDescent="0.2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5.75" customHeight="1" x14ac:dyDescent="0.2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5.75" customHeight="1" x14ac:dyDescent="0.2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5.75" customHeight="1" x14ac:dyDescent="0.2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5.75" customHeight="1" x14ac:dyDescent="0.2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5.75" customHeight="1" x14ac:dyDescent="0.2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5.75" customHeight="1" x14ac:dyDescent="0.2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5.75" customHeight="1" x14ac:dyDescent="0.2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5.75" customHeight="1" x14ac:dyDescent="0.2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5.75" customHeight="1" x14ac:dyDescent="0.2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5.75" customHeight="1" x14ac:dyDescent="0.2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5.75" customHeight="1" x14ac:dyDescent="0.2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5.75" customHeight="1" x14ac:dyDescent="0.2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5.75" customHeight="1" x14ac:dyDescent="0.2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5.75" customHeight="1" x14ac:dyDescent="0.2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5.75" customHeight="1" x14ac:dyDescent="0.2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5.75" customHeight="1" x14ac:dyDescent="0.2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5.75" customHeight="1" x14ac:dyDescent="0.2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5.75" customHeight="1" x14ac:dyDescent="0.2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5.75" customHeight="1" x14ac:dyDescent="0.2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5.75" customHeight="1" x14ac:dyDescent="0.2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5.75" customHeight="1" x14ac:dyDescent="0.2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5.75" customHeight="1" x14ac:dyDescent="0.2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5.75" customHeight="1" x14ac:dyDescent="0.2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5.75" customHeight="1" x14ac:dyDescent="0.2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5.75" customHeight="1" x14ac:dyDescent="0.2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5.75" customHeight="1" x14ac:dyDescent="0.2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5.75" customHeight="1" x14ac:dyDescent="0.2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5.75" customHeight="1" x14ac:dyDescent="0.2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5.75" customHeight="1" x14ac:dyDescent="0.2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5.75" customHeight="1" x14ac:dyDescent="0.2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5.75" customHeight="1" x14ac:dyDescent="0.2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5.75" customHeight="1" x14ac:dyDescent="0.2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5.75" customHeight="1" x14ac:dyDescent="0.2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5.75" customHeight="1" x14ac:dyDescent="0.2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5.75" customHeight="1" x14ac:dyDescent="0.2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5.75" customHeight="1" x14ac:dyDescent="0.2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5.75" customHeight="1" x14ac:dyDescent="0.2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5.75" customHeight="1" x14ac:dyDescent="0.2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5.75" customHeight="1" x14ac:dyDescent="0.2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5.75" customHeight="1" x14ac:dyDescent="0.2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5.75" customHeight="1" x14ac:dyDescent="0.2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5.75" customHeight="1" x14ac:dyDescent="0.2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5.75" customHeight="1" x14ac:dyDescent="0.2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5.75" customHeight="1" x14ac:dyDescent="0.2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5.75" customHeight="1" x14ac:dyDescent="0.2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5.75" customHeight="1" x14ac:dyDescent="0.2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5.75" customHeight="1" x14ac:dyDescent="0.2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5.75" customHeight="1" x14ac:dyDescent="0.2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5.75" customHeight="1" x14ac:dyDescent="0.2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5.75" customHeight="1" x14ac:dyDescent="0.2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5.75" customHeight="1" x14ac:dyDescent="0.2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5.75" customHeight="1" x14ac:dyDescent="0.2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5.75" customHeight="1" x14ac:dyDescent="0.2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5.75" customHeight="1" x14ac:dyDescent="0.2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5.75" customHeight="1" x14ac:dyDescent="0.2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5.75" customHeight="1" x14ac:dyDescent="0.2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5.75" customHeight="1" x14ac:dyDescent="0.2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5.75" customHeight="1" x14ac:dyDescent="0.2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5.75" customHeight="1" x14ac:dyDescent="0.2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5.75" customHeight="1" x14ac:dyDescent="0.2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5.75" customHeight="1" x14ac:dyDescent="0.2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5.75" customHeight="1" x14ac:dyDescent="0.2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5.75" customHeight="1" x14ac:dyDescent="0.2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5.75" customHeight="1" x14ac:dyDescent="0.2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5.75" customHeight="1" x14ac:dyDescent="0.2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5.75" customHeight="1" x14ac:dyDescent="0.2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5.75" customHeight="1" x14ac:dyDescent="0.2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5.75" customHeight="1" x14ac:dyDescent="0.2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5.75" customHeight="1" x14ac:dyDescent="0.2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5.75" customHeight="1" x14ac:dyDescent="0.2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5.75" customHeight="1" x14ac:dyDescent="0.2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5.75" customHeight="1" x14ac:dyDescent="0.2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5.75" customHeight="1" x14ac:dyDescent="0.2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5.75" customHeight="1" x14ac:dyDescent="0.2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5.75" customHeight="1" x14ac:dyDescent="0.2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5.75" customHeight="1" x14ac:dyDescent="0.2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5.75" customHeight="1" x14ac:dyDescent="0.2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5.75" customHeight="1" x14ac:dyDescent="0.2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5.75" customHeight="1" x14ac:dyDescent="0.2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5.75" customHeight="1" x14ac:dyDescent="0.2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5.75" customHeight="1" x14ac:dyDescent="0.2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5.75" customHeight="1" x14ac:dyDescent="0.2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5.75" customHeight="1" x14ac:dyDescent="0.2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5.75" customHeight="1" x14ac:dyDescent="0.2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5.75" customHeight="1" x14ac:dyDescent="0.2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5.75" customHeight="1" x14ac:dyDescent="0.2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5.75" customHeight="1" x14ac:dyDescent="0.2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5.75" customHeight="1" x14ac:dyDescent="0.2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5.75" customHeight="1" x14ac:dyDescent="0.2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5.75" customHeight="1" x14ac:dyDescent="0.2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5.75" customHeight="1" x14ac:dyDescent="0.2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5.75" customHeight="1" x14ac:dyDescent="0.2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5.75" customHeight="1" x14ac:dyDescent="0.2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5.75" customHeight="1" x14ac:dyDescent="0.2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5.75" customHeight="1" x14ac:dyDescent="0.2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5.75" customHeight="1" x14ac:dyDescent="0.2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5.75" customHeight="1" x14ac:dyDescent="0.2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5.75" customHeight="1" x14ac:dyDescent="0.2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5.75" customHeight="1" x14ac:dyDescent="0.2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5.75" customHeight="1" x14ac:dyDescent="0.2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5.75" customHeight="1" x14ac:dyDescent="0.2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5.75" customHeight="1" x14ac:dyDescent="0.2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5.75" customHeight="1" x14ac:dyDescent="0.2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5.75" customHeight="1" x14ac:dyDescent="0.2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5.75" customHeight="1" x14ac:dyDescent="0.2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5.75" customHeight="1" x14ac:dyDescent="0.2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5.75" customHeight="1" x14ac:dyDescent="0.2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5.75" customHeight="1" x14ac:dyDescent="0.2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5.75" customHeight="1" x14ac:dyDescent="0.2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5.75" customHeight="1" x14ac:dyDescent="0.2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5.75" customHeight="1" x14ac:dyDescent="0.2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5.75" customHeight="1" x14ac:dyDescent="0.2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5.75" customHeight="1" x14ac:dyDescent="0.2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5.75" customHeight="1" x14ac:dyDescent="0.2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5.75" customHeight="1" x14ac:dyDescent="0.2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5.75" customHeight="1" x14ac:dyDescent="0.2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5.75" customHeight="1" x14ac:dyDescent="0.2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5.75" customHeight="1" x14ac:dyDescent="0.2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5.75" customHeight="1" x14ac:dyDescent="0.2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5.75" customHeight="1" x14ac:dyDescent="0.2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5.75" customHeight="1" x14ac:dyDescent="0.2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5.75" customHeight="1" x14ac:dyDescent="0.2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5.75" customHeight="1" x14ac:dyDescent="0.2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5.75" customHeight="1" x14ac:dyDescent="0.2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5.75" customHeight="1" x14ac:dyDescent="0.2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5.75" customHeight="1" x14ac:dyDescent="0.2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5.75" customHeight="1" x14ac:dyDescent="0.2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5.75" customHeight="1" x14ac:dyDescent="0.2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5.75" customHeight="1" x14ac:dyDescent="0.2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5.75" customHeight="1" x14ac:dyDescent="0.2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5.75" customHeight="1" x14ac:dyDescent="0.2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5.75" customHeight="1" x14ac:dyDescent="0.2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5.75" customHeight="1" x14ac:dyDescent="0.2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5.75" customHeight="1" x14ac:dyDescent="0.2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5.75" customHeight="1" x14ac:dyDescent="0.2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5.75" customHeight="1" x14ac:dyDescent="0.2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5.75" customHeight="1" x14ac:dyDescent="0.2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5.75" customHeight="1" x14ac:dyDescent="0.2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5.75" customHeight="1" x14ac:dyDescent="0.2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5.75" customHeight="1" x14ac:dyDescent="0.2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5.75" customHeight="1" x14ac:dyDescent="0.2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5.75" customHeight="1" x14ac:dyDescent="0.2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5.75" customHeight="1" x14ac:dyDescent="0.2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5.75" customHeight="1" x14ac:dyDescent="0.2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5.75" customHeight="1" x14ac:dyDescent="0.2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5.75" customHeight="1" x14ac:dyDescent="0.2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5.75" customHeight="1" x14ac:dyDescent="0.2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5.75" customHeight="1" x14ac:dyDescent="0.2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5.75" customHeight="1" x14ac:dyDescent="0.2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5.75" customHeight="1" x14ac:dyDescent="0.2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5.75" customHeight="1" x14ac:dyDescent="0.2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5.75" customHeight="1" x14ac:dyDescent="0.2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5.75" customHeight="1" x14ac:dyDescent="0.2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5.75" customHeight="1" x14ac:dyDescent="0.2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5.75" customHeight="1" x14ac:dyDescent="0.2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5.75" customHeight="1" x14ac:dyDescent="0.2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5.75" customHeight="1" x14ac:dyDescent="0.2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5.75" customHeight="1" x14ac:dyDescent="0.2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5.75" customHeight="1" x14ac:dyDescent="0.2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5.75" customHeight="1" x14ac:dyDescent="0.2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5.75" customHeight="1" x14ac:dyDescent="0.2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5.75" customHeight="1" x14ac:dyDescent="0.2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5.75" customHeight="1" x14ac:dyDescent="0.2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5.75" customHeight="1" x14ac:dyDescent="0.2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5.75" customHeight="1" x14ac:dyDescent="0.2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5.75" customHeight="1" x14ac:dyDescent="0.2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5.75" customHeight="1" x14ac:dyDescent="0.2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5.75" customHeight="1" x14ac:dyDescent="0.2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5.75" customHeight="1" x14ac:dyDescent="0.2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5.75" customHeight="1" x14ac:dyDescent="0.2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5.75" customHeight="1" x14ac:dyDescent="0.2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5.75" customHeight="1" x14ac:dyDescent="0.2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5.75" customHeight="1" x14ac:dyDescent="0.2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5.75" customHeight="1" x14ac:dyDescent="0.2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5.75" customHeight="1" x14ac:dyDescent="0.2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5.75" customHeight="1" x14ac:dyDescent="0.2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5.75" customHeight="1" x14ac:dyDescent="0.2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5.75" customHeight="1" x14ac:dyDescent="0.2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5.75" customHeight="1" x14ac:dyDescent="0.2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5.75" customHeight="1" x14ac:dyDescent="0.2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5.75" customHeight="1" x14ac:dyDescent="0.2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5.75" customHeight="1" x14ac:dyDescent="0.2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5.75" customHeight="1" x14ac:dyDescent="0.2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5.75" customHeight="1" x14ac:dyDescent="0.2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5.75" customHeight="1" x14ac:dyDescent="0.2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5.75" customHeight="1" x14ac:dyDescent="0.2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5.75" customHeight="1" x14ac:dyDescent="0.2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5.75" customHeight="1" x14ac:dyDescent="0.2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5.75" customHeight="1" x14ac:dyDescent="0.2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5.75" customHeight="1" x14ac:dyDescent="0.2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5.75" customHeight="1" x14ac:dyDescent="0.2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5.75" customHeight="1" x14ac:dyDescent="0.2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5.75" customHeight="1" x14ac:dyDescent="0.2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5.75" customHeight="1" x14ac:dyDescent="0.2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5.75" customHeight="1" x14ac:dyDescent="0.2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5.75" customHeight="1" x14ac:dyDescent="0.2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5.75" customHeight="1" x14ac:dyDescent="0.2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5.75" customHeight="1" x14ac:dyDescent="0.2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5.75" customHeight="1" x14ac:dyDescent="0.2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5.75" customHeight="1" x14ac:dyDescent="0.2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5.75" customHeight="1" x14ac:dyDescent="0.2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5.75" customHeight="1" x14ac:dyDescent="0.2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5.75" customHeight="1" x14ac:dyDescent="0.2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5.75" customHeight="1" x14ac:dyDescent="0.2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5.75" customHeight="1" x14ac:dyDescent="0.2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5.75" customHeight="1" x14ac:dyDescent="0.2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5.75" customHeight="1" x14ac:dyDescent="0.2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5.75" customHeight="1" x14ac:dyDescent="0.2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5.75" customHeight="1" x14ac:dyDescent="0.2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5.75" customHeight="1" x14ac:dyDescent="0.2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5.75" customHeight="1" x14ac:dyDescent="0.2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5.75" customHeight="1" x14ac:dyDescent="0.2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5.75" customHeight="1" x14ac:dyDescent="0.2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5.75" customHeight="1" x14ac:dyDescent="0.2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5.75" customHeight="1" x14ac:dyDescent="0.2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5.75" customHeight="1" x14ac:dyDescent="0.2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5.75" customHeight="1" x14ac:dyDescent="0.2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5.75" customHeight="1" x14ac:dyDescent="0.2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5.75" customHeight="1" x14ac:dyDescent="0.2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5.75" customHeight="1" x14ac:dyDescent="0.2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5.75" customHeight="1" x14ac:dyDescent="0.2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5.75" customHeight="1" x14ac:dyDescent="0.2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5.75" customHeight="1" x14ac:dyDescent="0.2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5.75" customHeight="1" x14ac:dyDescent="0.2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5.75" customHeight="1" x14ac:dyDescent="0.2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5.75" customHeight="1" x14ac:dyDescent="0.2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5.75" customHeight="1" x14ac:dyDescent="0.2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5.75" customHeight="1" x14ac:dyDescent="0.2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5.75" customHeight="1" x14ac:dyDescent="0.2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5.75" customHeight="1" x14ac:dyDescent="0.2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5.75" customHeight="1" x14ac:dyDescent="0.2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5.75" customHeight="1" x14ac:dyDescent="0.2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5.75" customHeight="1" x14ac:dyDescent="0.25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5.75" customHeight="1" x14ac:dyDescent="0.25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5.75" customHeight="1" x14ac:dyDescent="0.2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5.75" customHeight="1" x14ac:dyDescent="0.25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5.75" customHeight="1" x14ac:dyDescent="0.2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5.75" customHeight="1" x14ac:dyDescent="0.25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5.75" customHeight="1" x14ac:dyDescent="0.2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5.75" customHeight="1" x14ac:dyDescent="0.25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5.75" customHeight="1" x14ac:dyDescent="0.25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5.75" customHeight="1" x14ac:dyDescent="0.25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5.75" customHeight="1" x14ac:dyDescent="0.25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5.75" customHeight="1" x14ac:dyDescent="0.25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5.75" customHeight="1" x14ac:dyDescent="0.25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5.75" customHeight="1" x14ac:dyDescent="0.25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5.75" customHeight="1" x14ac:dyDescent="0.25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5.75" customHeight="1" x14ac:dyDescent="0.2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5.75" customHeight="1" x14ac:dyDescent="0.2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5.75" customHeight="1" x14ac:dyDescent="0.25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5.75" customHeight="1" x14ac:dyDescent="0.25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5.75" customHeight="1" x14ac:dyDescent="0.25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5.75" customHeight="1" x14ac:dyDescent="0.25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5.75" customHeight="1" x14ac:dyDescent="0.25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5.75" customHeight="1" x14ac:dyDescent="0.25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5.75" customHeight="1" x14ac:dyDescent="0.25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5.75" customHeight="1" x14ac:dyDescent="0.25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5.75" customHeight="1" x14ac:dyDescent="0.25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5.75" customHeight="1" x14ac:dyDescent="0.2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5.75" customHeight="1" x14ac:dyDescent="0.25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5.75" customHeight="1" x14ac:dyDescent="0.25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5.75" customHeight="1" x14ac:dyDescent="0.25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5.75" customHeight="1" x14ac:dyDescent="0.25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5.75" customHeight="1" x14ac:dyDescent="0.25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5.75" customHeight="1" x14ac:dyDescent="0.25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5.75" customHeight="1" x14ac:dyDescent="0.25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5.75" customHeight="1" x14ac:dyDescent="0.25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5.75" customHeight="1" x14ac:dyDescent="0.25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5.75" customHeight="1" x14ac:dyDescent="0.2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5.75" customHeight="1" x14ac:dyDescent="0.25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5.75" customHeight="1" x14ac:dyDescent="0.25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5.75" customHeight="1" x14ac:dyDescent="0.25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5.75" customHeight="1" x14ac:dyDescent="0.25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5.75" customHeight="1" x14ac:dyDescent="0.25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5.75" customHeight="1" x14ac:dyDescent="0.25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5.75" customHeight="1" x14ac:dyDescent="0.25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5.75" customHeight="1" x14ac:dyDescent="0.25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5.75" customHeight="1" x14ac:dyDescent="0.25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5.75" customHeight="1" x14ac:dyDescent="0.2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5.75" customHeight="1" x14ac:dyDescent="0.25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5.75" customHeight="1" x14ac:dyDescent="0.25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5.75" customHeight="1" x14ac:dyDescent="0.25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5.75" customHeight="1" x14ac:dyDescent="0.25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5.75" customHeight="1" x14ac:dyDescent="0.25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5.75" customHeight="1" x14ac:dyDescent="0.25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5.75" customHeight="1" x14ac:dyDescent="0.25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5.75" customHeight="1" x14ac:dyDescent="0.25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5.75" customHeight="1" x14ac:dyDescent="0.25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5.75" customHeight="1" x14ac:dyDescent="0.2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5.75" customHeight="1" x14ac:dyDescent="0.25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5.75" customHeight="1" x14ac:dyDescent="0.25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5.75" customHeight="1" x14ac:dyDescent="0.25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5.75" customHeight="1" x14ac:dyDescent="0.25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5.75" customHeight="1" x14ac:dyDescent="0.25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5.75" customHeight="1" x14ac:dyDescent="0.25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5.75" customHeight="1" x14ac:dyDescent="0.25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5.75" customHeight="1" x14ac:dyDescent="0.25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5.75" customHeight="1" x14ac:dyDescent="0.25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5.75" customHeight="1" x14ac:dyDescent="0.2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5.75" customHeight="1" x14ac:dyDescent="0.25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5.75" customHeight="1" x14ac:dyDescent="0.25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5.75" customHeight="1" x14ac:dyDescent="0.25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5.75" customHeight="1" x14ac:dyDescent="0.25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5.75" customHeight="1" x14ac:dyDescent="0.25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5.75" customHeight="1" x14ac:dyDescent="0.25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5.75" customHeight="1" x14ac:dyDescent="0.25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5.75" customHeight="1" x14ac:dyDescent="0.25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5.75" customHeight="1" x14ac:dyDescent="0.25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5.75" customHeight="1" x14ac:dyDescent="0.2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5.75" customHeight="1" x14ac:dyDescent="0.25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5.75" customHeight="1" x14ac:dyDescent="0.25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5.75" customHeight="1" x14ac:dyDescent="0.25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5.75" customHeight="1" x14ac:dyDescent="0.25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5.75" customHeight="1" x14ac:dyDescent="0.25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5.75" customHeight="1" x14ac:dyDescent="0.25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5.75" customHeight="1" x14ac:dyDescent="0.25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5.75" customHeight="1" x14ac:dyDescent="0.25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5.75" customHeight="1" x14ac:dyDescent="0.25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5.75" customHeight="1" x14ac:dyDescent="0.2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5.75" customHeight="1" x14ac:dyDescent="0.25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5.75" customHeight="1" x14ac:dyDescent="0.25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5.75" customHeight="1" x14ac:dyDescent="0.25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5.75" customHeight="1" x14ac:dyDescent="0.25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5.75" customHeight="1" x14ac:dyDescent="0.25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5.75" customHeight="1" x14ac:dyDescent="0.25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5.75" customHeight="1" x14ac:dyDescent="0.25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5.75" customHeight="1" x14ac:dyDescent="0.25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5.75" customHeight="1" x14ac:dyDescent="0.25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5.75" customHeight="1" x14ac:dyDescent="0.2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5.75" customHeight="1" x14ac:dyDescent="0.25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5.75" customHeight="1" x14ac:dyDescent="0.25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5.75" customHeight="1" x14ac:dyDescent="0.25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5.75" customHeight="1" x14ac:dyDescent="0.25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5.75" customHeight="1" x14ac:dyDescent="0.25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5.75" customHeight="1" x14ac:dyDescent="0.25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5.75" customHeight="1" x14ac:dyDescent="0.25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5.75" customHeight="1" x14ac:dyDescent="0.25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5.75" customHeight="1" x14ac:dyDescent="0.25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5.75" customHeight="1" x14ac:dyDescent="0.2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5.75" customHeight="1" x14ac:dyDescent="0.25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5.75" customHeight="1" x14ac:dyDescent="0.25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5.75" customHeight="1" x14ac:dyDescent="0.25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5.75" customHeight="1" x14ac:dyDescent="0.25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5.75" customHeight="1" x14ac:dyDescent="0.25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5.75" customHeight="1" x14ac:dyDescent="0.25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5.75" customHeight="1" x14ac:dyDescent="0.25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5.75" customHeight="1" x14ac:dyDescent="0.25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5.75" customHeight="1" x14ac:dyDescent="0.25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5.75" customHeight="1" x14ac:dyDescent="0.2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5.75" customHeight="1" x14ac:dyDescent="0.25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5.75" customHeight="1" x14ac:dyDescent="0.25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5.75" customHeight="1" x14ac:dyDescent="0.25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5.75" customHeight="1" x14ac:dyDescent="0.25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5.75" customHeight="1" x14ac:dyDescent="0.25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5.75" customHeight="1" x14ac:dyDescent="0.25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5.75" customHeight="1" x14ac:dyDescent="0.25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5.75" customHeight="1" x14ac:dyDescent="0.25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5.75" customHeight="1" x14ac:dyDescent="0.25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5.75" customHeight="1" x14ac:dyDescent="0.2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5.75" customHeight="1" x14ac:dyDescent="0.25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5.75" customHeight="1" x14ac:dyDescent="0.25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5.75" customHeight="1" x14ac:dyDescent="0.25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5.75" customHeight="1" x14ac:dyDescent="0.25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5.75" customHeight="1" x14ac:dyDescent="0.25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5.75" customHeight="1" x14ac:dyDescent="0.25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5.75" customHeight="1" x14ac:dyDescent="0.25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5.75" customHeight="1" x14ac:dyDescent="0.25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5.75" customHeight="1" x14ac:dyDescent="0.25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5.75" customHeight="1" x14ac:dyDescent="0.2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5.75" customHeight="1" x14ac:dyDescent="0.25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5.75" customHeight="1" x14ac:dyDescent="0.25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5.75" customHeight="1" x14ac:dyDescent="0.25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5.75" customHeight="1" x14ac:dyDescent="0.25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5.75" customHeight="1" x14ac:dyDescent="0.25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5.75" customHeight="1" x14ac:dyDescent="0.25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5.75" customHeight="1" x14ac:dyDescent="0.25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5.75" customHeight="1" x14ac:dyDescent="0.25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5.75" customHeight="1" x14ac:dyDescent="0.25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5.75" customHeight="1" x14ac:dyDescent="0.2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5.75" customHeight="1" x14ac:dyDescent="0.25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5.75" customHeight="1" x14ac:dyDescent="0.25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5.75" customHeight="1" x14ac:dyDescent="0.25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5.75" customHeight="1" x14ac:dyDescent="0.25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5.75" customHeight="1" x14ac:dyDescent="0.25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5.75" customHeight="1" x14ac:dyDescent="0.25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5.75" customHeight="1" x14ac:dyDescent="0.25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5.75" customHeight="1" x14ac:dyDescent="0.25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5.75" customHeight="1" x14ac:dyDescent="0.25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5.75" customHeight="1" x14ac:dyDescent="0.2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5.75" customHeight="1" x14ac:dyDescent="0.25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5.75" customHeight="1" x14ac:dyDescent="0.25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5.75" customHeight="1" x14ac:dyDescent="0.25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5.75" customHeight="1" x14ac:dyDescent="0.25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5.75" customHeight="1" x14ac:dyDescent="0.25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5.75" customHeight="1" x14ac:dyDescent="0.25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5.75" customHeight="1" x14ac:dyDescent="0.25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5.75" customHeight="1" x14ac:dyDescent="0.25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5.75" customHeight="1" x14ac:dyDescent="0.25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5.75" customHeight="1" x14ac:dyDescent="0.2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5.75" customHeight="1" x14ac:dyDescent="0.25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5.75" customHeight="1" x14ac:dyDescent="0.25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5.75" customHeight="1" x14ac:dyDescent="0.25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5.75" customHeight="1" x14ac:dyDescent="0.25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5.75" customHeight="1" x14ac:dyDescent="0.25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5.75" customHeight="1" x14ac:dyDescent="0.25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5.75" customHeight="1" x14ac:dyDescent="0.25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5.75" customHeight="1" x14ac:dyDescent="0.25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5.75" customHeight="1" x14ac:dyDescent="0.25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5.75" customHeight="1" x14ac:dyDescent="0.2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5.75" customHeight="1" x14ac:dyDescent="0.25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5.75" customHeight="1" x14ac:dyDescent="0.25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5.75" customHeight="1" x14ac:dyDescent="0.25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5.75" customHeight="1" x14ac:dyDescent="0.25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5.75" customHeight="1" x14ac:dyDescent="0.25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5.75" customHeight="1" x14ac:dyDescent="0.25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5.75" customHeight="1" x14ac:dyDescent="0.25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5.75" customHeight="1" x14ac:dyDescent="0.25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5.75" customHeight="1" x14ac:dyDescent="0.25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5.75" customHeight="1" x14ac:dyDescent="0.2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5.75" customHeight="1" x14ac:dyDescent="0.25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5.75" customHeight="1" x14ac:dyDescent="0.25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5.75" customHeight="1" x14ac:dyDescent="0.25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5.75" customHeight="1" x14ac:dyDescent="0.25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5.75" customHeight="1" x14ac:dyDescent="0.25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5.75" customHeight="1" x14ac:dyDescent="0.25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5.75" customHeight="1" x14ac:dyDescent="0.25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5.75" customHeight="1" x14ac:dyDescent="0.25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5.75" customHeight="1" x14ac:dyDescent="0.25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5.75" customHeight="1" x14ac:dyDescent="0.2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5.75" customHeight="1" x14ac:dyDescent="0.25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5.75" customHeight="1" x14ac:dyDescent="0.25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5.75" customHeight="1" x14ac:dyDescent="0.25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5.75" customHeight="1" x14ac:dyDescent="0.25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5.75" customHeight="1" x14ac:dyDescent="0.25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5.75" customHeight="1" x14ac:dyDescent="0.25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5.75" customHeight="1" x14ac:dyDescent="0.25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5.75" customHeight="1" x14ac:dyDescent="0.25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5.75" customHeight="1" x14ac:dyDescent="0.25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5.75" customHeight="1" x14ac:dyDescent="0.2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5.75" customHeight="1" x14ac:dyDescent="0.25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5.75" customHeight="1" x14ac:dyDescent="0.25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5.75" customHeight="1" x14ac:dyDescent="0.25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5.75" customHeight="1" x14ac:dyDescent="0.25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5.75" customHeight="1" x14ac:dyDescent="0.25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5.75" customHeight="1" x14ac:dyDescent="0.25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5.75" customHeight="1" x14ac:dyDescent="0.25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5.75" customHeight="1" x14ac:dyDescent="0.25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5.75" customHeight="1" x14ac:dyDescent="0.25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5.75" customHeight="1" x14ac:dyDescent="0.2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5.75" customHeight="1" x14ac:dyDescent="0.25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5.75" customHeight="1" x14ac:dyDescent="0.25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5.75" customHeight="1" x14ac:dyDescent="0.25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5.75" customHeight="1" x14ac:dyDescent="0.25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5.75" customHeight="1" x14ac:dyDescent="0.25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5.75" customHeight="1" x14ac:dyDescent="0.25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5.75" customHeight="1" x14ac:dyDescent="0.25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5.75" customHeight="1" x14ac:dyDescent="0.25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5.75" customHeight="1" x14ac:dyDescent="0.25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5.75" customHeight="1" x14ac:dyDescent="0.2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5.75" customHeight="1" x14ac:dyDescent="0.25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5.75" customHeight="1" x14ac:dyDescent="0.25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5.75" customHeight="1" x14ac:dyDescent="0.25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5.75" customHeight="1" x14ac:dyDescent="0.25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5.75" customHeight="1" x14ac:dyDescent="0.25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5.75" customHeight="1" x14ac:dyDescent="0.25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5.75" customHeight="1" x14ac:dyDescent="0.25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5.75" customHeight="1" x14ac:dyDescent="0.25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5.75" customHeight="1" x14ac:dyDescent="0.25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5.75" customHeight="1" x14ac:dyDescent="0.2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5.75" customHeight="1" x14ac:dyDescent="0.25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5.75" customHeight="1" x14ac:dyDescent="0.25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5.75" customHeight="1" x14ac:dyDescent="0.25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5.75" customHeight="1" x14ac:dyDescent="0.25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5.75" customHeight="1" x14ac:dyDescent="0.25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5.75" customHeight="1" x14ac:dyDescent="0.25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5.75" customHeight="1" x14ac:dyDescent="0.25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5.75" customHeight="1" x14ac:dyDescent="0.25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5.75" customHeight="1" x14ac:dyDescent="0.25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5.75" customHeight="1" x14ac:dyDescent="0.2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5.75" customHeight="1" x14ac:dyDescent="0.25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5.75" customHeight="1" x14ac:dyDescent="0.25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5.75" customHeight="1" x14ac:dyDescent="0.25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5.75" customHeight="1" x14ac:dyDescent="0.25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5.75" customHeight="1" x14ac:dyDescent="0.25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5.75" customHeight="1" x14ac:dyDescent="0.25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5.75" customHeight="1" x14ac:dyDescent="0.25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5.75" customHeight="1" x14ac:dyDescent="0.25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5.75" customHeight="1" x14ac:dyDescent="0.25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5.75" customHeight="1" x14ac:dyDescent="0.2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5.75" customHeight="1" x14ac:dyDescent="0.25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5.75" customHeight="1" x14ac:dyDescent="0.25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5.75" customHeight="1" x14ac:dyDescent="0.25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5.75" customHeight="1" x14ac:dyDescent="0.25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5.75" customHeight="1" x14ac:dyDescent="0.25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5.75" customHeight="1" x14ac:dyDescent="0.25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5.75" customHeight="1" x14ac:dyDescent="0.25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5.75" customHeight="1" x14ac:dyDescent="0.25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5.75" customHeight="1" x14ac:dyDescent="0.25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5.75" customHeight="1" x14ac:dyDescent="0.2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5.75" customHeight="1" x14ac:dyDescent="0.25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5.75" customHeight="1" x14ac:dyDescent="0.25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5.75" customHeight="1" x14ac:dyDescent="0.25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5.75" customHeight="1" x14ac:dyDescent="0.25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5.75" customHeight="1" x14ac:dyDescent="0.25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5.75" customHeight="1" x14ac:dyDescent="0.25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5.75" customHeight="1" x14ac:dyDescent="0.25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5.75" customHeight="1" x14ac:dyDescent="0.25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5.75" customHeight="1" x14ac:dyDescent="0.25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5.75" customHeight="1" x14ac:dyDescent="0.2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5.75" customHeight="1" x14ac:dyDescent="0.25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5.75" customHeight="1" x14ac:dyDescent="0.25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5.75" customHeight="1" x14ac:dyDescent="0.25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5.75" customHeight="1" x14ac:dyDescent="0.25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5.75" customHeight="1" x14ac:dyDescent="0.25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5.75" customHeight="1" x14ac:dyDescent="0.25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5.75" customHeight="1" x14ac:dyDescent="0.25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5.75" customHeight="1" x14ac:dyDescent="0.25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5.75" customHeight="1" x14ac:dyDescent="0.25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5.75" customHeight="1" x14ac:dyDescent="0.2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5.75" customHeight="1" x14ac:dyDescent="0.25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5.75" customHeight="1" x14ac:dyDescent="0.25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5.75" customHeight="1" x14ac:dyDescent="0.25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5.75" customHeight="1" x14ac:dyDescent="0.25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5.75" customHeight="1" x14ac:dyDescent="0.25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5.75" customHeight="1" x14ac:dyDescent="0.25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5.75" customHeight="1" x14ac:dyDescent="0.25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5.75" customHeight="1" x14ac:dyDescent="0.25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5.75" customHeight="1" x14ac:dyDescent="0.25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5.75" customHeight="1" x14ac:dyDescent="0.25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5.75" customHeight="1" x14ac:dyDescent="0.25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5.75" customHeight="1" x14ac:dyDescent="0.25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5.75" customHeight="1" x14ac:dyDescent="0.25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5.75" customHeight="1" x14ac:dyDescent="0.25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5.75" customHeight="1" x14ac:dyDescent="0.25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">
    <mergeCell ref="B1:E1"/>
  </mergeCells>
  <pageMargins left="0.7" right="0.7" top="0.75" bottom="0.75" header="0" footer="0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00"/>
  <sheetViews>
    <sheetView topLeftCell="A37" workbookViewId="0">
      <selection activeCell="G36" sqref="G36"/>
    </sheetView>
  </sheetViews>
  <sheetFormatPr defaultColWidth="12.625" defaultRowHeight="15" customHeight="1" x14ac:dyDescent="0.2"/>
  <cols>
    <col min="1" max="1" width="17.125" customWidth="1"/>
    <col min="2" max="13" width="11.125" customWidth="1"/>
    <col min="14" max="14" width="17.625" customWidth="1"/>
    <col min="15" max="26" width="9.375" customWidth="1"/>
  </cols>
  <sheetData>
    <row r="1" spans="1:14" ht="14.25" x14ac:dyDescent="0.2">
      <c r="A1" s="130" t="s">
        <v>77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</row>
    <row r="2" spans="1:14" ht="15" customHeight="1" x14ac:dyDescent="0.2">
      <c r="A2" s="131"/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</row>
    <row r="3" spans="1:14" ht="18.75" customHeight="1" x14ac:dyDescent="0.3">
      <c r="A3" s="88" t="s">
        <v>44</v>
      </c>
      <c r="B3" s="89" t="s">
        <v>45</v>
      </c>
      <c r="C3" s="89" t="s">
        <v>46</v>
      </c>
      <c r="D3" s="89" t="s">
        <v>47</v>
      </c>
      <c r="E3" s="89" t="s">
        <v>48</v>
      </c>
      <c r="F3" s="89" t="s">
        <v>49</v>
      </c>
      <c r="G3" s="89" t="s">
        <v>50</v>
      </c>
      <c r="H3" s="89" t="s">
        <v>51</v>
      </c>
      <c r="I3" s="89" t="s">
        <v>52</v>
      </c>
      <c r="J3" s="89" t="s">
        <v>53</v>
      </c>
      <c r="K3" s="89" t="s">
        <v>54</v>
      </c>
      <c r="L3" s="89" t="s">
        <v>55</v>
      </c>
      <c r="M3" s="89" t="s">
        <v>56</v>
      </c>
      <c r="N3" s="90" t="s">
        <v>57</v>
      </c>
    </row>
    <row r="4" spans="1:14" ht="18.75" customHeight="1" x14ac:dyDescent="0.3">
      <c r="A4" s="88" t="s">
        <v>3</v>
      </c>
      <c r="B4" s="91">
        <v>67.66</v>
      </c>
      <c r="C4" s="89" t="s">
        <v>72</v>
      </c>
      <c r="D4" s="92">
        <v>180.45</v>
      </c>
      <c r="E4" s="92" t="s">
        <v>72</v>
      </c>
      <c r="F4" s="92">
        <v>59</v>
      </c>
      <c r="G4" s="92"/>
      <c r="H4" s="92"/>
      <c r="I4" s="91"/>
      <c r="J4" s="91"/>
      <c r="K4" s="91"/>
      <c r="L4" s="91"/>
      <c r="M4" s="91"/>
      <c r="N4" s="93">
        <f t="shared" ref="N4:N12" si="0">SUM(B4:M4)</f>
        <v>307.11</v>
      </c>
    </row>
    <row r="5" spans="1:14" ht="18.75" customHeight="1" x14ac:dyDescent="0.3">
      <c r="A5" s="94" t="s">
        <v>4</v>
      </c>
      <c r="B5" s="95">
        <v>0</v>
      </c>
      <c r="C5" s="96">
        <v>0</v>
      </c>
      <c r="D5" s="96">
        <v>0</v>
      </c>
      <c r="E5" s="96"/>
      <c r="F5" s="96"/>
      <c r="G5" s="96"/>
      <c r="H5" s="96"/>
      <c r="I5" s="95"/>
      <c r="J5" s="95"/>
      <c r="K5" s="95"/>
      <c r="L5" s="95"/>
      <c r="M5" s="95"/>
      <c r="N5" s="97">
        <f t="shared" si="0"/>
        <v>0</v>
      </c>
    </row>
    <row r="6" spans="1:14" ht="18.75" customHeight="1" x14ac:dyDescent="0.3">
      <c r="A6" s="94" t="s">
        <v>5</v>
      </c>
      <c r="B6" s="95">
        <v>0</v>
      </c>
      <c r="C6" s="96">
        <v>0</v>
      </c>
      <c r="D6" s="14">
        <v>56</v>
      </c>
      <c r="E6" s="96"/>
      <c r="F6" s="96">
        <v>29</v>
      </c>
      <c r="G6" s="96"/>
      <c r="H6" s="96"/>
      <c r="I6" s="95"/>
      <c r="J6" s="95"/>
      <c r="K6" s="95"/>
      <c r="L6" s="95"/>
      <c r="M6" s="95"/>
      <c r="N6" s="97">
        <f t="shared" si="0"/>
        <v>85</v>
      </c>
    </row>
    <row r="7" spans="1:14" ht="18.75" customHeight="1" x14ac:dyDescent="0.3">
      <c r="A7" s="94" t="s">
        <v>6</v>
      </c>
      <c r="B7" s="95">
        <v>5.75</v>
      </c>
      <c r="C7" s="96">
        <v>0</v>
      </c>
      <c r="D7" s="14">
        <v>18</v>
      </c>
      <c r="E7" s="96"/>
      <c r="F7" s="96">
        <v>17</v>
      </c>
      <c r="G7" s="96"/>
      <c r="H7" s="96"/>
      <c r="I7" s="95"/>
      <c r="J7" s="95"/>
      <c r="K7" s="95"/>
      <c r="L7" s="95"/>
      <c r="M7" s="95"/>
      <c r="N7" s="97">
        <f t="shared" si="0"/>
        <v>40.75</v>
      </c>
    </row>
    <row r="8" spans="1:14" ht="18.75" customHeight="1" x14ac:dyDescent="0.3">
      <c r="A8" s="94" t="s">
        <v>58</v>
      </c>
      <c r="B8" s="95">
        <v>0</v>
      </c>
      <c r="C8" s="96">
        <v>0</v>
      </c>
      <c r="D8" s="96">
        <v>0</v>
      </c>
      <c r="E8" s="96"/>
      <c r="F8" s="96"/>
      <c r="G8" s="96"/>
      <c r="H8" s="96"/>
      <c r="I8" s="95"/>
      <c r="J8" s="95"/>
      <c r="K8" s="95"/>
      <c r="L8" s="95"/>
      <c r="M8" s="95"/>
      <c r="N8" s="97">
        <f t="shared" si="0"/>
        <v>0</v>
      </c>
    </row>
    <row r="9" spans="1:14" ht="18.75" customHeight="1" x14ac:dyDescent="0.3">
      <c r="A9" s="94" t="s">
        <v>8</v>
      </c>
      <c r="B9" s="95">
        <v>100</v>
      </c>
      <c r="C9" s="96">
        <v>0</v>
      </c>
      <c r="D9" s="96">
        <v>0</v>
      </c>
      <c r="E9" s="96"/>
      <c r="F9" s="96">
        <v>500</v>
      </c>
      <c r="G9" s="96" t="s">
        <v>78</v>
      </c>
      <c r="H9" s="96"/>
      <c r="I9" s="95"/>
      <c r="J9" s="95"/>
      <c r="K9" s="95"/>
      <c r="L9" s="95"/>
      <c r="M9" s="95"/>
      <c r="N9" s="97">
        <f t="shared" si="0"/>
        <v>600</v>
      </c>
    </row>
    <row r="10" spans="1:14" ht="18.75" customHeight="1" x14ac:dyDescent="0.3">
      <c r="A10" s="94" t="s">
        <v>9</v>
      </c>
      <c r="B10" s="95">
        <v>33</v>
      </c>
      <c r="C10" s="96">
        <v>0</v>
      </c>
      <c r="D10" s="96">
        <v>0</v>
      </c>
      <c r="E10" s="96"/>
      <c r="F10" s="96">
        <v>40</v>
      </c>
      <c r="G10" s="96"/>
      <c r="H10" s="96"/>
      <c r="I10" s="95"/>
      <c r="J10" s="95"/>
      <c r="K10" s="95"/>
      <c r="L10" s="95"/>
      <c r="M10" s="95"/>
      <c r="N10" s="97">
        <f t="shared" si="0"/>
        <v>73</v>
      </c>
    </row>
    <row r="11" spans="1:14" ht="18.75" customHeight="1" x14ac:dyDescent="0.3">
      <c r="A11" s="94" t="s">
        <v>10</v>
      </c>
      <c r="B11" s="95">
        <v>0</v>
      </c>
      <c r="C11" s="96">
        <v>0</v>
      </c>
      <c r="D11" s="96">
        <v>0</v>
      </c>
      <c r="E11" s="96"/>
      <c r="F11" s="96">
        <v>100</v>
      </c>
      <c r="G11" s="96"/>
      <c r="H11" s="96"/>
      <c r="I11" s="95"/>
      <c r="J11" s="95"/>
      <c r="K11" s="95"/>
      <c r="L11" s="95"/>
      <c r="M11" s="95"/>
      <c r="N11" s="97">
        <f t="shared" si="0"/>
        <v>100</v>
      </c>
    </row>
    <row r="12" spans="1:14" ht="18.75" customHeight="1" x14ac:dyDescent="0.3">
      <c r="A12" s="94" t="s">
        <v>11</v>
      </c>
      <c r="B12" s="95">
        <v>152.44999999999999</v>
      </c>
      <c r="C12" s="96">
        <v>0</v>
      </c>
      <c r="D12" s="14">
        <v>50</v>
      </c>
      <c r="E12" s="96"/>
      <c r="F12" s="96">
        <v>198.07</v>
      </c>
      <c r="G12" s="96"/>
      <c r="H12" s="96"/>
      <c r="I12" s="95"/>
      <c r="J12" s="95"/>
      <c r="K12" s="95"/>
      <c r="L12" s="95"/>
      <c r="M12" s="95"/>
      <c r="N12" s="97">
        <f t="shared" si="0"/>
        <v>400.52</v>
      </c>
    </row>
    <row r="13" spans="1:14" ht="18.75" customHeight="1" x14ac:dyDescent="0.3">
      <c r="A13" s="94"/>
      <c r="B13" s="96"/>
      <c r="C13" s="96"/>
      <c r="D13" s="96"/>
      <c r="E13" s="96"/>
      <c r="F13" s="96"/>
      <c r="G13" s="96"/>
      <c r="H13" s="96"/>
      <c r="I13" s="95"/>
      <c r="J13" s="95"/>
      <c r="K13" s="95"/>
      <c r="L13" s="95"/>
      <c r="M13" s="95"/>
      <c r="N13" s="97"/>
    </row>
    <row r="14" spans="1:14" ht="18.75" customHeight="1" x14ac:dyDescent="0.3">
      <c r="B14" s="96"/>
      <c r="C14" s="96"/>
      <c r="D14" s="96"/>
      <c r="E14" s="96"/>
      <c r="F14" s="96"/>
      <c r="G14" s="96"/>
      <c r="H14" s="96"/>
      <c r="I14" s="95"/>
      <c r="J14" s="95"/>
      <c r="K14" s="95"/>
      <c r="L14" s="95"/>
      <c r="M14" s="95"/>
      <c r="N14" s="97"/>
    </row>
    <row r="15" spans="1:14" ht="18.75" customHeight="1" x14ac:dyDescent="0.3">
      <c r="B15" s="96"/>
      <c r="C15" s="96"/>
      <c r="D15" s="96"/>
      <c r="E15" s="96"/>
      <c r="F15" s="96"/>
      <c r="G15" s="96"/>
      <c r="H15" s="96"/>
      <c r="I15" s="95"/>
      <c r="J15" s="95"/>
      <c r="K15" s="95"/>
      <c r="L15" s="95"/>
      <c r="M15" s="95"/>
      <c r="N15" s="97"/>
    </row>
    <row r="16" spans="1:14" ht="18.75" customHeight="1" x14ac:dyDescent="0.3">
      <c r="A16" s="94"/>
      <c r="B16" s="96"/>
      <c r="C16" s="96"/>
      <c r="D16" s="96"/>
      <c r="E16" s="96"/>
      <c r="F16" s="96"/>
      <c r="G16" s="96"/>
      <c r="H16" s="96"/>
      <c r="I16" s="96"/>
      <c r="J16" s="96"/>
      <c r="K16" s="96"/>
      <c r="L16" s="96"/>
      <c r="M16" s="96"/>
      <c r="N16" s="97"/>
    </row>
    <row r="17" spans="1:14" ht="18.75" customHeight="1" x14ac:dyDescent="0.3">
      <c r="A17" s="94"/>
      <c r="B17" s="96"/>
      <c r="C17" s="96"/>
      <c r="D17" s="96"/>
      <c r="E17" s="96"/>
      <c r="F17" s="96"/>
      <c r="G17" s="96"/>
      <c r="H17" s="96"/>
      <c r="I17" s="96"/>
      <c r="J17" s="96"/>
      <c r="K17" s="96"/>
      <c r="L17" s="96"/>
      <c r="M17" s="96"/>
      <c r="N17" s="97"/>
    </row>
    <row r="18" spans="1:14" ht="18.75" customHeight="1" x14ac:dyDescent="0.3">
      <c r="A18" s="98" t="s">
        <v>59</v>
      </c>
      <c r="B18" s="99">
        <f t="shared" ref="B18:M18" si="1">SUM(B4:B17)</f>
        <v>358.86</v>
      </c>
      <c r="C18" s="99">
        <f t="shared" si="1"/>
        <v>0</v>
      </c>
      <c r="D18" s="99">
        <f t="shared" si="1"/>
        <v>304.45</v>
      </c>
      <c r="E18" s="99">
        <f t="shared" si="1"/>
        <v>0</v>
      </c>
      <c r="F18" s="99">
        <f t="shared" si="1"/>
        <v>943.06999999999994</v>
      </c>
      <c r="G18" s="99">
        <f t="shared" si="1"/>
        <v>0</v>
      </c>
      <c r="H18" s="99">
        <f t="shared" si="1"/>
        <v>0</v>
      </c>
      <c r="I18" s="99">
        <f t="shared" si="1"/>
        <v>0</v>
      </c>
      <c r="J18" s="99">
        <f t="shared" si="1"/>
        <v>0</v>
      </c>
      <c r="K18" s="99">
        <f t="shared" si="1"/>
        <v>0</v>
      </c>
      <c r="L18" s="99">
        <f t="shared" si="1"/>
        <v>0</v>
      </c>
      <c r="M18" s="99">
        <f t="shared" si="1"/>
        <v>0</v>
      </c>
      <c r="N18" s="100">
        <f>SUM(B18:M18)</f>
        <v>1606.3799999999999</v>
      </c>
    </row>
    <row r="19" spans="1:14" ht="18.75" customHeight="1" x14ac:dyDescent="0.2"/>
    <row r="20" spans="1:14" ht="18.75" customHeight="1" x14ac:dyDescent="0.3">
      <c r="A20" s="88" t="s">
        <v>60</v>
      </c>
      <c r="B20" s="89" t="s">
        <v>45</v>
      </c>
      <c r="C20" s="89" t="s">
        <v>46</v>
      </c>
      <c r="D20" s="89" t="s">
        <v>47</v>
      </c>
      <c r="E20" s="89" t="s">
        <v>48</v>
      </c>
      <c r="F20" s="89" t="s">
        <v>49</v>
      </c>
      <c r="G20" s="89" t="s">
        <v>50</v>
      </c>
      <c r="H20" s="89" t="s">
        <v>51</v>
      </c>
      <c r="I20" s="89" t="s">
        <v>52</v>
      </c>
      <c r="J20" s="89" t="s">
        <v>53</v>
      </c>
      <c r="K20" s="89" t="s">
        <v>54</v>
      </c>
      <c r="L20" s="89" t="s">
        <v>55</v>
      </c>
      <c r="M20" s="89" t="s">
        <v>56</v>
      </c>
      <c r="N20" s="90" t="s">
        <v>57</v>
      </c>
    </row>
    <row r="21" spans="1:14" ht="18.75" customHeight="1" x14ac:dyDescent="0.3">
      <c r="A21" s="94"/>
      <c r="B21" s="96">
        <v>300</v>
      </c>
      <c r="C21" s="96">
        <v>300</v>
      </c>
      <c r="D21" s="96">
        <v>300</v>
      </c>
      <c r="E21" s="96">
        <v>300</v>
      </c>
      <c r="F21" s="96">
        <v>300</v>
      </c>
      <c r="G21" s="96">
        <v>300</v>
      </c>
      <c r="H21" s="96">
        <v>300</v>
      </c>
      <c r="I21" s="96">
        <v>300</v>
      </c>
      <c r="J21" s="96">
        <v>300</v>
      </c>
      <c r="K21" s="96">
        <v>300</v>
      </c>
      <c r="L21" s="96">
        <v>300</v>
      </c>
      <c r="M21" s="96">
        <v>300</v>
      </c>
      <c r="N21" s="97">
        <v>300</v>
      </c>
    </row>
    <row r="22" spans="1:14" ht="18.75" customHeight="1" x14ac:dyDescent="0.3">
      <c r="A22" s="94" t="s">
        <v>61</v>
      </c>
      <c r="B22" s="96"/>
      <c r="C22" s="96"/>
      <c r="D22" s="96"/>
      <c r="E22" s="96"/>
      <c r="F22" s="96"/>
      <c r="G22" s="96"/>
      <c r="H22" s="96"/>
      <c r="I22" s="96"/>
      <c r="J22" s="96"/>
      <c r="K22" s="95"/>
      <c r="L22" s="95"/>
      <c r="M22" s="96"/>
      <c r="N22" s="97">
        <f t="shared" ref="N22:N23" si="2">SUM(B22:M22)</f>
        <v>0</v>
      </c>
    </row>
    <row r="23" spans="1:14" ht="18.75" customHeight="1" x14ac:dyDescent="0.3">
      <c r="A23" s="101" t="s">
        <v>62</v>
      </c>
      <c r="B23" s="102"/>
      <c r="C23" s="102"/>
      <c r="D23" s="102"/>
      <c r="E23" s="102"/>
      <c r="F23" s="102"/>
      <c r="G23" s="102"/>
      <c r="H23" s="102"/>
      <c r="I23" s="102"/>
      <c r="J23" s="102"/>
      <c r="K23" s="102"/>
      <c r="L23" s="102"/>
      <c r="M23" s="102"/>
      <c r="N23" s="103">
        <f t="shared" si="2"/>
        <v>0</v>
      </c>
    </row>
    <row r="24" spans="1:14" ht="18.75" customHeight="1" x14ac:dyDescent="0.2"/>
    <row r="25" spans="1:14" ht="18.75" customHeight="1" x14ac:dyDescent="0.3">
      <c r="A25" s="98"/>
      <c r="B25" s="104"/>
      <c r="C25" s="104"/>
      <c r="D25" s="104"/>
      <c r="E25" s="104"/>
      <c r="F25" s="104" t="s">
        <v>63</v>
      </c>
      <c r="G25" s="104"/>
      <c r="H25" s="104"/>
      <c r="I25" s="104"/>
      <c r="J25" s="104"/>
      <c r="K25" s="104"/>
      <c r="L25" s="104"/>
      <c r="M25" s="104"/>
      <c r="N25" s="105"/>
    </row>
    <row r="26" spans="1:14" ht="18.75" customHeight="1" x14ac:dyDescent="0.3">
      <c r="A26" s="94"/>
      <c r="B26" s="3" t="s">
        <v>45</v>
      </c>
      <c r="C26" s="3" t="s">
        <v>46</v>
      </c>
      <c r="D26" s="3" t="s">
        <v>47</v>
      </c>
      <c r="E26" s="3" t="s">
        <v>48</v>
      </c>
      <c r="F26" s="3" t="s">
        <v>49</v>
      </c>
      <c r="G26" s="3" t="s">
        <v>50</v>
      </c>
      <c r="H26" s="3" t="s">
        <v>51</v>
      </c>
      <c r="I26" s="3" t="s">
        <v>52</v>
      </c>
      <c r="J26" s="3" t="s">
        <v>53</v>
      </c>
      <c r="K26" s="3" t="s">
        <v>54</v>
      </c>
      <c r="L26" s="3" t="s">
        <v>55</v>
      </c>
      <c r="M26" s="3" t="s">
        <v>56</v>
      </c>
      <c r="N26" s="106" t="s">
        <v>57</v>
      </c>
    </row>
    <row r="27" spans="1:14" ht="18.75" customHeight="1" x14ac:dyDescent="0.3">
      <c r="A27" s="94" t="s">
        <v>64</v>
      </c>
      <c r="B27" s="60"/>
      <c r="C27" s="60"/>
      <c r="D27" s="60"/>
      <c r="E27" s="60">
        <v>149.5</v>
      </c>
      <c r="F27" s="60"/>
      <c r="G27" s="60"/>
      <c r="H27" s="60"/>
      <c r="I27" s="60"/>
      <c r="J27" s="60"/>
      <c r="K27" s="60"/>
      <c r="L27" s="60"/>
      <c r="M27" s="60"/>
      <c r="N27" s="97">
        <v>1300</v>
      </c>
    </row>
    <row r="28" spans="1:14" ht="18.75" customHeight="1" x14ac:dyDescent="0.3">
      <c r="A28" s="94" t="s">
        <v>65</v>
      </c>
      <c r="B28" s="95">
        <v>10</v>
      </c>
      <c r="C28" s="96">
        <v>10</v>
      </c>
      <c r="D28" s="96">
        <v>10</v>
      </c>
      <c r="E28" s="96">
        <v>10</v>
      </c>
      <c r="F28" s="96">
        <v>10</v>
      </c>
      <c r="G28" s="96"/>
      <c r="H28" s="95"/>
      <c r="I28" s="95"/>
      <c r="J28" s="95"/>
      <c r="K28" s="95"/>
      <c r="L28" s="95"/>
      <c r="M28" s="95"/>
      <c r="N28" s="97">
        <f t="shared" ref="N28:N31" si="3">SUM(B28:M28)</f>
        <v>50</v>
      </c>
    </row>
    <row r="29" spans="1:14" ht="18.75" customHeight="1" x14ac:dyDescent="0.3">
      <c r="A29" s="94" t="s">
        <v>66</v>
      </c>
      <c r="B29" s="96"/>
      <c r="C29" s="96"/>
      <c r="D29" s="96"/>
      <c r="E29" s="96"/>
      <c r="F29" s="96"/>
      <c r="G29" s="96"/>
      <c r="H29" s="96"/>
      <c r="I29" s="96"/>
      <c r="J29" s="96"/>
      <c r="K29" s="96"/>
      <c r="L29" s="96"/>
      <c r="M29" s="96"/>
      <c r="N29" s="97">
        <f t="shared" si="3"/>
        <v>0</v>
      </c>
    </row>
    <row r="30" spans="1:14" ht="18.75" customHeight="1" x14ac:dyDescent="0.3">
      <c r="A30" s="94" t="s">
        <v>33</v>
      </c>
      <c r="B30" s="96"/>
      <c r="C30" s="96"/>
      <c r="D30" s="96"/>
      <c r="E30" s="96"/>
      <c r="F30" s="96"/>
      <c r="G30" s="96"/>
      <c r="H30" s="96"/>
      <c r="I30" s="96"/>
      <c r="J30" s="96"/>
      <c r="K30" s="95"/>
      <c r="L30" s="96"/>
      <c r="M30" s="96"/>
      <c r="N30" s="97">
        <f t="shared" si="3"/>
        <v>0</v>
      </c>
    </row>
    <row r="31" spans="1:14" ht="18.75" customHeight="1" x14ac:dyDescent="0.3">
      <c r="A31" s="94" t="s">
        <v>34</v>
      </c>
      <c r="B31" s="96"/>
      <c r="C31" s="96"/>
      <c r="D31" s="96"/>
      <c r="E31" s="96"/>
      <c r="F31" s="96"/>
      <c r="G31" s="96"/>
      <c r="H31" s="96"/>
      <c r="I31" s="96"/>
      <c r="J31" s="96"/>
      <c r="K31" s="95"/>
      <c r="L31" s="96"/>
      <c r="M31" s="96"/>
      <c r="N31" s="97">
        <f t="shared" si="3"/>
        <v>0</v>
      </c>
    </row>
    <row r="32" spans="1:14" ht="18.75" customHeight="1" x14ac:dyDescent="0.3">
      <c r="A32" s="101"/>
      <c r="B32" s="107"/>
      <c r="C32" s="108"/>
      <c r="D32" s="108"/>
      <c r="E32" s="108"/>
      <c r="F32" s="108"/>
      <c r="G32" s="108"/>
      <c r="H32" s="108"/>
      <c r="I32" s="108"/>
      <c r="J32" s="108"/>
      <c r="K32" s="109" t="s">
        <v>67</v>
      </c>
      <c r="L32" s="110"/>
      <c r="M32" s="111"/>
      <c r="N32" s="100">
        <f>SUM(N27-N28-N29-N30-N31)</f>
        <v>1250</v>
      </c>
    </row>
    <row r="33" spans="1:14" ht="18.75" customHeight="1" x14ac:dyDescent="0.25">
      <c r="A33" s="11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</row>
    <row r="34" spans="1:14" ht="18.75" customHeight="1" x14ac:dyDescent="0.35">
      <c r="A34" s="132" t="s">
        <v>68</v>
      </c>
      <c r="B34" s="133"/>
      <c r="C34" s="133"/>
      <c r="D34" s="133"/>
      <c r="E34" s="133"/>
      <c r="F34" s="133"/>
      <c r="G34" s="133"/>
      <c r="H34" s="133"/>
      <c r="I34" s="133"/>
      <c r="J34" s="133"/>
      <c r="K34" s="133"/>
      <c r="L34" s="133"/>
      <c r="M34" s="133"/>
      <c r="N34" s="134"/>
    </row>
    <row r="35" spans="1:14" ht="18.75" customHeight="1" x14ac:dyDescent="0.3">
      <c r="A35" s="112"/>
      <c r="B35" s="3" t="s">
        <v>45</v>
      </c>
      <c r="C35" s="3" t="s">
        <v>46</v>
      </c>
      <c r="D35" s="3" t="s">
        <v>47</v>
      </c>
      <c r="E35" s="3" t="s">
        <v>48</v>
      </c>
      <c r="F35" s="3" t="s">
        <v>49</v>
      </c>
      <c r="G35" s="3" t="s">
        <v>50</v>
      </c>
      <c r="H35" s="3" t="s">
        <v>51</v>
      </c>
      <c r="I35" s="3" t="s">
        <v>52</v>
      </c>
      <c r="J35" s="3" t="s">
        <v>53</v>
      </c>
      <c r="K35" s="3" t="s">
        <v>54</v>
      </c>
      <c r="L35" s="3" t="s">
        <v>55</v>
      </c>
      <c r="M35" s="3" t="s">
        <v>56</v>
      </c>
      <c r="N35" s="106" t="s">
        <v>57</v>
      </c>
    </row>
    <row r="36" spans="1:14" ht="18.75" customHeight="1" x14ac:dyDescent="0.3">
      <c r="A36" s="94" t="s">
        <v>69</v>
      </c>
      <c r="B36" s="95">
        <v>0</v>
      </c>
      <c r="C36" s="95">
        <v>204.06</v>
      </c>
      <c r="D36" s="95">
        <v>226.41</v>
      </c>
      <c r="E36" s="95">
        <v>0</v>
      </c>
      <c r="F36" s="95">
        <v>431.2</v>
      </c>
      <c r="G36" s="95"/>
      <c r="H36" s="95"/>
      <c r="I36" s="95"/>
      <c r="J36" s="96"/>
      <c r="K36" s="95"/>
      <c r="L36" s="96"/>
      <c r="M36" s="96"/>
      <c r="N36" s="97">
        <f t="shared" ref="N36:N37" si="4">SUM(B36:M36)</f>
        <v>861.67000000000007</v>
      </c>
    </row>
    <row r="37" spans="1:14" ht="18.75" customHeight="1" x14ac:dyDescent="0.3">
      <c r="A37" s="101" t="s">
        <v>70</v>
      </c>
      <c r="B37" s="113">
        <v>12.6</v>
      </c>
      <c r="C37" s="102"/>
      <c r="D37" s="102">
        <v>213.57</v>
      </c>
      <c r="E37" s="102">
        <v>0</v>
      </c>
      <c r="F37" s="102"/>
      <c r="G37" s="102"/>
      <c r="H37" s="113"/>
      <c r="I37" s="113"/>
      <c r="J37" s="113"/>
      <c r="K37" s="113"/>
      <c r="L37" s="113"/>
      <c r="M37" s="113"/>
      <c r="N37" s="103">
        <f t="shared" si="4"/>
        <v>226.17</v>
      </c>
    </row>
    <row r="38" spans="1:14" ht="18.75" customHeight="1" x14ac:dyDescent="0.3">
      <c r="A38" s="2"/>
      <c r="B38" s="60"/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</row>
    <row r="39" spans="1:14" ht="18.75" customHeight="1" x14ac:dyDescent="0.3">
      <c r="A39" s="114" t="s">
        <v>71</v>
      </c>
      <c r="B39" s="115" t="s">
        <v>45</v>
      </c>
      <c r="C39" s="115" t="s">
        <v>46</v>
      </c>
      <c r="D39" s="115" t="s">
        <v>47</v>
      </c>
      <c r="E39" s="115" t="s">
        <v>48</v>
      </c>
      <c r="F39" s="115" t="s">
        <v>49</v>
      </c>
      <c r="G39" s="115" t="s">
        <v>50</v>
      </c>
      <c r="H39" s="115" t="s">
        <v>51</v>
      </c>
      <c r="I39" s="115" t="s">
        <v>52</v>
      </c>
      <c r="J39" s="115" t="s">
        <v>53</v>
      </c>
      <c r="K39" s="115" t="s">
        <v>54</v>
      </c>
      <c r="L39" s="115" t="s">
        <v>55</v>
      </c>
      <c r="M39" s="115" t="s">
        <v>56</v>
      </c>
      <c r="N39" s="116" t="s">
        <v>57</v>
      </c>
    </row>
    <row r="40" spans="1:14" ht="18.75" customHeight="1" x14ac:dyDescent="0.3">
      <c r="A40" s="117"/>
      <c r="B40" s="118">
        <v>69</v>
      </c>
      <c r="C40" s="119">
        <v>69</v>
      </c>
      <c r="D40" s="119">
        <v>69</v>
      </c>
      <c r="E40" s="119">
        <v>69</v>
      </c>
      <c r="F40" s="119">
        <v>69</v>
      </c>
      <c r="G40" s="119"/>
      <c r="H40" s="119"/>
      <c r="I40" s="119"/>
      <c r="J40" s="119"/>
      <c r="K40" s="119"/>
      <c r="L40" s="119"/>
      <c r="M40" s="119"/>
      <c r="N40" s="120">
        <f>SUM(B40:M40)</f>
        <v>345</v>
      </c>
    </row>
    <row r="41" spans="1:14" ht="18.75" customHeight="1" x14ac:dyDescent="0.3">
      <c r="A41" s="3"/>
      <c r="B41" s="60"/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0"/>
    </row>
    <row r="42" spans="1:14" ht="18.75" customHeight="1" x14ac:dyDescent="0.3">
      <c r="A42" s="121" t="s">
        <v>26</v>
      </c>
      <c r="B42" s="115" t="s">
        <v>45</v>
      </c>
      <c r="C42" s="115" t="s">
        <v>46</v>
      </c>
      <c r="D42" s="115" t="s">
        <v>47</v>
      </c>
      <c r="E42" s="115" t="s">
        <v>48</v>
      </c>
      <c r="F42" s="115" t="s">
        <v>49</v>
      </c>
      <c r="G42" s="115" t="s">
        <v>50</v>
      </c>
      <c r="H42" s="115" t="s">
        <v>51</v>
      </c>
      <c r="I42" s="115" t="s">
        <v>52</v>
      </c>
      <c r="J42" s="115" t="s">
        <v>53</v>
      </c>
      <c r="K42" s="115" t="s">
        <v>54</v>
      </c>
      <c r="L42" s="115" t="s">
        <v>55</v>
      </c>
      <c r="M42" s="115" t="s">
        <v>56</v>
      </c>
      <c r="N42" s="116" t="s">
        <v>57</v>
      </c>
    </row>
    <row r="43" spans="1:14" ht="18.75" customHeight="1" x14ac:dyDescent="0.3">
      <c r="A43" s="122"/>
      <c r="B43" s="123">
        <v>20</v>
      </c>
      <c r="C43" s="124">
        <v>0</v>
      </c>
      <c r="D43" s="124">
        <v>20</v>
      </c>
      <c r="E43" s="124">
        <v>0</v>
      </c>
      <c r="F43" s="124">
        <v>20</v>
      </c>
      <c r="G43" s="124"/>
      <c r="H43" s="124"/>
      <c r="I43" s="124"/>
      <c r="J43" s="124"/>
      <c r="K43" s="124"/>
      <c r="L43" s="124"/>
      <c r="M43" s="124"/>
      <c r="N43" s="125">
        <f>SUM(B43:M43)</f>
        <v>60</v>
      </c>
    </row>
    <row r="44" spans="1:14" ht="18.75" customHeight="1" x14ac:dyDescent="0.2"/>
    <row r="45" spans="1:14" ht="18.75" customHeight="1" x14ac:dyDescent="0.2"/>
    <row r="46" spans="1:14" ht="18.75" customHeight="1" x14ac:dyDescent="0.2"/>
    <row r="47" spans="1:14" ht="18.75" customHeight="1" x14ac:dyDescent="0.2"/>
    <row r="48" spans="1:14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2">
    <mergeCell ref="A1:N2"/>
    <mergeCell ref="A34:N34"/>
  </mergeCells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treasurer worksheet</vt:lpstr>
      <vt:lpstr>donation worksheet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Bryce Dickson</dc:creator>
  <cp:lastModifiedBy>Delynda</cp:lastModifiedBy>
  <dcterms:created xsi:type="dcterms:W3CDTF">2021-03-08T00:06:52Z</dcterms:created>
  <dcterms:modified xsi:type="dcterms:W3CDTF">2021-06-07T14:14:20Z</dcterms:modified>
</cp:coreProperties>
</file>