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1505505090E\OneDrive - United States Air Force\Desktop\School\Personal\"/>
    </mc:Choice>
  </mc:AlternateContent>
  <xr:revisionPtr revIDLastSave="0" documentId="13_ncr:1_{1FD4769B-057B-4411-AA60-9EF99A1615A7}" xr6:coauthVersionLast="47" xr6:coauthVersionMax="47" xr10:uidLastSave="{00000000-0000-0000-0000-000000000000}"/>
  <bookViews>
    <workbookView xWindow="-28905" yWindow="-3720" windowWidth="15060" windowHeight="15585" xr2:uid="{00000000-000D-0000-FFFF-FFFF00000000}"/>
  </bookViews>
  <sheets>
    <sheet name="New Pric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7" i="2" l="1"/>
  <c r="G21" i="2"/>
  <c r="G56" i="2" l="1"/>
  <c r="G55" i="2"/>
  <c r="G54" i="2"/>
  <c r="O52" i="2"/>
  <c r="G53" i="2"/>
  <c r="O51" i="2"/>
  <c r="G52" i="2"/>
  <c r="O50" i="2"/>
  <c r="G51" i="2"/>
  <c r="O49" i="2"/>
  <c r="O48" i="2"/>
  <c r="G49" i="2"/>
  <c r="O47" i="2"/>
  <c r="G48" i="2"/>
  <c r="O46" i="2"/>
  <c r="O45" i="2"/>
  <c r="G46" i="2"/>
  <c r="O44" i="2"/>
  <c r="G45" i="2"/>
  <c r="O43" i="2"/>
  <c r="G44" i="2"/>
  <c r="O42" i="2"/>
  <c r="G43" i="2"/>
  <c r="O41" i="2"/>
  <c r="G42" i="2"/>
  <c r="O40" i="2"/>
  <c r="G41" i="2"/>
  <c r="O39" i="2"/>
  <c r="G40" i="2"/>
  <c r="O38" i="2"/>
  <c r="G39" i="2"/>
  <c r="O37" i="2"/>
  <c r="G38" i="2"/>
  <c r="O36" i="2"/>
  <c r="G37" i="2"/>
  <c r="O35" i="2"/>
  <c r="G36" i="2"/>
  <c r="O34" i="2"/>
  <c r="G35" i="2"/>
  <c r="O33" i="2"/>
  <c r="G34" i="2"/>
  <c r="O32" i="2"/>
  <c r="G33" i="2"/>
  <c r="O31" i="2"/>
  <c r="G32" i="2"/>
  <c r="O30" i="2"/>
  <c r="G31" i="2"/>
  <c r="O29" i="2"/>
  <c r="G30" i="2"/>
  <c r="O28" i="2"/>
  <c r="G29" i="2"/>
  <c r="O27" i="2"/>
  <c r="G28" i="2"/>
  <c r="O26" i="2"/>
  <c r="G27" i="2"/>
  <c r="O25" i="2"/>
  <c r="G26" i="2"/>
  <c r="G25" i="2"/>
  <c r="O23" i="2"/>
  <c r="G24" i="2"/>
  <c r="O22" i="2"/>
  <c r="O21" i="2"/>
  <c r="G22" i="2"/>
  <c r="O20" i="2"/>
  <c r="G20" i="2"/>
  <c r="O19" i="2"/>
  <c r="G19" i="2"/>
  <c r="O18" i="2"/>
  <c r="G18" i="2"/>
  <c r="O17" i="2"/>
  <c r="G17" i="2"/>
  <c r="O16" i="2"/>
  <c r="G16" i="2"/>
  <c r="O15" i="2"/>
  <c r="G15" i="2"/>
  <c r="O13" i="2"/>
  <c r="G13" i="2"/>
  <c r="O12" i="2"/>
  <c r="G12" i="2"/>
  <c r="O11" i="2"/>
  <c r="G11" i="2"/>
  <c r="O10" i="2"/>
  <c r="G10" i="2"/>
  <c r="O9" i="2"/>
  <c r="G9" i="2"/>
  <c r="O8" i="2"/>
  <c r="G8" i="2"/>
  <c r="O7" i="2"/>
  <c r="G7" i="2"/>
  <c r="O55" i="2" l="1"/>
  <c r="O54" i="2"/>
  <c r="O56" i="2" l="1"/>
</calcChain>
</file>

<file path=xl/sharedStrings.xml><?xml version="1.0" encoding="utf-8"?>
<sst xmlns="http://schemas.openxmlformats.org/spreadsheetml/2006/main" count="118" uniqueCount="113">
  <si>
    <t>Description</t>
  </si>
  <si>
    <t>Code</t>
  </si>
  <si>
    <t>Qty</t>
  </si>
  <si>
    <t>Price</t>
  </si>
  <si>
    <t>Total</t>
  </si>
  <si>
    <t>Just For Today</t>
  </si>
  <si>
    <t>It Works: How &amp; Why</t>
  </si>
  <si>
    <t>Sponsorship Book</t>
  </si>
  <si>
    <t>Booklets</t>
  </si>
  <si>
    <t>Step Working Guide</t>
  </si>
  <si>
    <t>Intro Guide to NA</t>
  </si>
  <si>
    <t>NA White Book</t>
  </si>
  <si>
    <t>The Group Booklet</t>
  </si>
  <si>
    <t>Behind the Walls</t>
  </si>
  <si>
    <t>In Times of Illness</t>
  </si>
  <si>
    <t>...Resource in your Community</t>
  </si>
  <si>
    <t>Service Items</t>
  </si>
  <si>
    <t>12 Concepts of NA Service</t>
  </si>
  <si>
    <t>H&amp;I Handbook w/CD</t>
  </si>
  <si>
    <t>PR Handbook</t>
  </si>
  <si>
    <t>Group Treasure's Record</t>
  </si>
  <si>
    <t>Group Readings (set of 7)</t>
  </si>
  <si>
    <t>Service Pamphlets</t>
  </si>
  <si>
    <t>Group Business Meetings</t>
  </si>
  <si>
    <t>Group Trusted Servants</t>
  </si>
  <si>
    <t>Disruptive &amp; Violent Behavior</t>
  </si>
  <si>
    <t>NA Groups &amp; Medication</t>
  </si>
  <si>
    <t>Principles and Leadership</t>
  </si>
  <si>
    <t>Welcome (White)</t>
  </si>
  <si>
    <t>30 Days (Orange)</t>
  </si>
  <si>
    <t>60 Days (Green)</t>
  </si>
  <si>
    <t>90 Days (Red)</t>
  </si>
  <si>
    <t>6 Months (Blue)</t>
  </si>
  <si>
    <t>9 Months (Yellow)</t>
  </si>
  <si>
    <t>1 Year (Moon glow)</t>
  </si>
  <si>
    <t>18 Months (Grey)</t>
  </si>
  <si>
    <t>Multiple Years (Black)</t>
  </si>
  <si>
    <t>Information Pamphlets</t>
  </si>
  <si>
    <t>#1 Who, What, How &amp; Why</t>
  </si>
  <si>
    <t>#2 The Group</t>
  </si>
  <si>
    <t>#5 Another Look</t>
  </si>
  <si>
    <t>#6 Recovery &amp; Relapse</t>
  </si>
  <si>
    <t>#7 Am I An Addict</t>
  </si>
  <si>
    <t>#8 Just For Today</t>
  </si>
  <si>
    <t>#9 Living the Program</t>
  </si>
  <si>
    <t>#10 Fourth Step Guide</t>
  </si>
  <si>
    <t>#11 Sponsorship</t>
  </si>
  <si>
    <t>#12 Triangle of Self Obsession</t>
  </si>
  <si>
    <t>#14 One Addict's Experience</t>
  </si>
  <si>
    <t>#15 PI &amp; the NA Member</t>
  </si>
  <si>
    <t>#16 For the Newcomer</t>
  </si>
  <si>
    <t>#17 For Those in Treatment</t>
  </si>
  <si>
    <t>#19 Self Acceptance</t>
  </si>
  <si>
    <t>#20 H&amp;I and the NA Member</t>
  </si>
  <si>
    <t>#21 The Loner</t>
  </si>
  <si>
    <t>#22 Welcome to NA</t>
  </si>
  <si>
    <t>#23 Staying Clean on the Outside</t>
  </si>
  <si>
    <t>#26 …Additional Needs</t>
  </si>
  <si>
    <t>Bronze Medallions</t>
  </si>
  <si>
    <t>1 Year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</si>
  <si>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</si>
  <si>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</si>
  <si>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</si>
  <si>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</si>
  <si>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</si>
  <si>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</si>
  <si>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</si>
  <si>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</si>
  <si>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</si>
  <si>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</si>
  <si>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</si>
  <si>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</si>
  <si>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</si>
  <si>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</si>
  <si>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</si>
  <si>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</si>
  <si>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</si>
  <si>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</si>
  <si>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</si>
  <si>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Eternity</t>
  </si>
  <si>
    <t>#28 Funding NA Services</t>
  </si>
  <si>
    <t>#24 Money Matters Self-Support</t>
  </si>
  <si>
    <t>Contact:</t>
  </si>
  <si>
    <t>Group Name:</t>
  </si>
  <si>
    <t>Phone Number:</t>
  </si>
  <si>
    <t>21 Years</t>
  </si>
  <si>
    <t>#13 By Young Addicts For Young Addicts</t>
  </si>
  <si>
    <t>Guide To Local Service</t>
  </si>
  <si>
    <t>18 Months</t>
  </si>
  <si>
    <t>#27 For The Parents…</t>
  </si>
  <si>
    <t>Group Treasure's Workbook</t>
  </si>
  <si>
    <t>Date Ordered:</t>
  </si>
  <si>
    <t>Date Filled:</t>
  </si>
  <si>
    <t>Books</t>
  </si>
  <si>
    <t>Basic Text - Hard Cover</t>
  </si>
  <si>
    <t>Living Clean: The Journey</t>
  </si>
  <si>
    <t>Guiding Principles: The Spirit</t>
  </si>
  <si>
    <t>Keytags</t>
  </si>
  <si>
    <t>22 years</t>
  </si>
  <si>
    <t>23 Years</t>
  </si>
  <si>
    <t>24 Years</t>
  </si>
  <si>
    <t>25 Years</t>
  </si>
  <si>
    <t>Total Column One</t>
  </si>
  <si>
    <t>Total Column Two</t>
  </si>
  <si>
    <t>Total Order</t>
  </si>
  <si>
    <t>Social Media</t>
  </si>
  <si>
    <t>Special Order (Enter years)</t>
  </si>
  <si>
    <t xml:space="preserve"> </t>
  </si>
  <si>
    <t>#30 Mental Health in Recovery</t>
  </si>
  <si>
    <t>A Spiritual Principle a Day</t>
  </si>
  <si>
    <t>#29 An Intro to NA Meetings</t>
  </si>
  <si>
    <t>The NA Survival Kit</t>
  </si>
  <si>
    <t>Lakeside Unity Area Literature Order Form - Updated (Survival Kit)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</si>
</sst>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/>
    <xf numFmtId="8" fontId="0" fillId="0" borderId="7" xfId="0" applyNumberFormat="1" applyBorder="1"/>
    <xf numFmtId="8" fontId="0" fillId="0" borderId="0" xfId="0" applyNumberFormat="1"/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Fill="1" applyBorder="1" applyProtection="1"/>
    <xf numFmtId="164" fontId="0" fillId="0" borderId="0" xfId="0" applyNumberFormat="1"/>
    <xf numFmtId="0" fontId="0" fillId="0" borderId="9" xfId="0" applyBorder="1" applyAlignment="1">
      <alignment horizontal="center" vertical="center"/>
    </xf>
    <xf numFmtId="8" fontId="0" fillId="0" borderId="9" xfId="0" applyNumberFormat="1" applyBorder="1"/>
    <xf numFmtId="8" fontId="0" fillId="0" borderId="10" xfId="0" applyNumberFormat="1" applyBorder="1"/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4" fontId="0" fillId="0" borderId="0" xfId="0" applyNumberFormat="1"/>
    <xf numFmtId="8" fontId="4" fillId="0" borderId="10" xfId="0" applyNumberFormat="1" applyFont="1" applyBorder="1"/>
    <xf numFmtId="8" fontId="0" fillId="0" borderId="12" xfId="0" applyNumberFormat="1" applyBorder="1"/>
    <xf numFmtId="8" fontId="0" fillId="0" borderId="21" xfId="0" applyNumberFormat="1" applyBorder="1"/>
    <xf numFmtId="8" fontId="0" fillId="0" borderId="24" xfId="0" applyNumberFormat="1" applyBorder="1"/>
    <xf numFmtId="0" fontId="7" fillId="0" borderId="1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15" fontId="7" fillId="0" borderId="3" xfId="0" applyNumberFormat="1" applyFont="1" applyBorder="1" applyAlignment="1">
      <alignment horizontal="right" vertical="center"/>
    </xf>
    <xf numFmtId="15" fontId="7" fillId="0" borderId="4" xfId="0" applyNumberFormat="1" applyFont="1" applyBorder="1" applyAlignment="1">
      <alignment horizontal="righ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16" fontId="7" fillId="0" borderId="6" xfId="0" applyNumberFormat="1" applyFont="1" applyBorder="1" applyAlignment="1">
      <alignment horizontal="right" vertical="center"/>
    </xf>
    <xf numFmtId="16" fontId="7" fillId="0" borderId="1" xfId="0" applyNumberFormat="1" applyFont="1" applyBorder="1" applyAlignment="1">
      <alignment horizontal="righ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6" xfId="0" applyBorder="1"/>
    <xf numFmtId="0" fontId="0" fillId="0" borderId="1" xfId="0" applyBorder="1"/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shrinkToFit="1"/>
    </xf>
    <xf numFmtId="0" fontId="0" fillId="0" borderId="1" xfId="0" applyBorder="1" applyAlignment="1">
      <alignment shrinkToFi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43F6F-11BC-404D-AA0B-89B17A208FE5}">
  <sheetPr>
    <pageSetUpPr fitToPage="1"/>
  </sheetPr>
  <dimension ref="A1:O56"/>
  <sheetViews>
    <sheetView tabSelected="1" topLeftCell="D21" workbookViewId="0">
      <selection activeCell="P54" sqref="P54"/>
    </sheetView>
  </sheetViews>
  <sheetFormatPr defaultColWidth="8.90625" defaultRowHeight="14.5" x14ac:dyDescent="0.35"/>
  <cols>
    <col min="1" max="1" width="9.08984375" customWidth="1"/>
    <col min="3" max="3" width="11.6328125" customWidth="1"/>
    <col min="4" max="4" width="5.90625" bestFit="1" customWidth="1"/>
    <col min="5" max="5" width="4.54296875" style="1" bestFit="1" customWidth="1"/>
    <col min="6" max="6" width="7.36328125" bestFit="1" customWidth="1"/>
    <col min="7" max="7" width="9.36328125" customWidth="1"/>
    <col min="8" max="8" width="2.6328125" customWidth="1"/>
    <col min="11" max="11" width="11.6328125" customWidth="1"/>
    <col min="12" max="12" width="5.90625" bestFit="1" customWidth="1"/>
    <col min="13" max="13" width="4.54296875" style="1" bestFit="1" customWidth="1"/>
    <col min="14" max="14" width="7.08984375" bestFit="1" customWidth="1"/>
    <col min="15" max="15" width="9.36328125" customWidth="1"/>
  </cols>
  <sheetData>
    <row r="1" spans="1:15" s="2" customFormat="1" ht="44.25" customHeight="1" thickBot="1" x14ac:dyDescent="0.65">
      <c r="A1" s="41" t="s">
        <v>112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5" ht="15" customHeight="1" x14ac:dyDescent="0.35">
      <c r="A2" s="44" t="s">
        <v>83</v>
      </c>
      <c r="B2" s="45"/>
      <c r="C2" s="46"/>
      <c r="D2" s="46"/>
      <c r="E2" s="46"/>
      <c r="F2" s="46"/>
      <c r="G2" s="47"/>
      <c r="H2" s="6"/>
      <c r="I2" s="48" t="s">
        <v>91</v>
      </c>
      <c r="J2" s="49"/>
      <c r="K2" s="50" t="s">
        <v>107</v>
      </c>
      <c r="L2" s="50"/>
      <c r="M2" s="50"/>
      <c r="N2" s="50"/>
      <c r="O2" s="51"/>
    </row>
    <row r="3" spans="1:15" ht="15" customHeight="1" x14ac:dyDescent="0.35">
      <c r="A3" s="52" t="s">
        <v>82</v>
      </c>
      <c r="B3" s="53"/>
      <c r="C3" s="54"/>
      <c r="D3" s="54"/>
      <c r="E3" s="54"/>
      <c r="F3" s="54"/>
      <c r="G3" s="55"/>
      <c r="H3" s="6"/>
      <c r="I3" s="56" t="s">
        <v>92</v>
      </c>
      <c r="J3" s="57"/>
      <c r="K3" s="58"/>
      <c r="L3" s="58"/>
      <c r="M3" s="58"/>
      <c r="N3" s="58"/>
      <c r="O3" s="59"/>
    </row>
    <row r="4" spans="1:15" ht="15" customHeight="1" thickBot="1" x14ac:dyDescent="0.4">
      <c r="A4" s="29" t="s">
        <v>84</v>
      </c>
      <c r="B4" s="30"/>
      <c r="C4" s="31"/>
      <c r="D4" s="31"/>
      <c r="E4" s="31"/>
      <c r="F4" s="31"/>
      <c r="G4" s="32"/>
      <c r="H4" s="6"/>
      <c r="I4" s="33"/>
      <c r="J4" s="34"/>
      <c r="K4" s="34"/>
      <c r="L4" s="34"/>
      <c r="M4" s="34"/>
      <c r="N4" s="34"/>
      <c r="O4" s="35"/>
    </row>
    <row r="5" spans="1:15" ht="15" customHeight="1" thickBot="1" x14ac:dyDescent="0.4">
      <c r="A5" s="36" t="s">
        <v>0</v>
      </c>
      <c r="B5" s="37"/>
      <c r="C5" s="37"/>
      <c r="D5" s="7" t="s">
        <v>1</v>
      </c>
      <c r="E5" s="7" t="s">
        <v>2</v>
      </c>
      <c r="F5" s="7" t="s">
        <v>3</v>
      </c>
      <c r="G5" s="8" t="s">
        <v>4</v>
      </c>
      <c r="H5" s="9"/>
      <c r="I5" s="36" t="s">
        <v>0</v>
      </c>
      <c r="J5" s="37"/>
      <c r="K5" s="37"/>
      <c r="L5" s="7" t="s">
        <v>1</v>
      </c>
      <c r="M5" s="7" t="s">
        <v>2</v>
      </c>
      <c r="N5" s="7" t="s">
        <v>3</v>
      </c>
      <c r="O5" s="8" t="s">
        <v>4</v>
      </c>
    </row>
    <row r="6" spans="1:15" ht="15" customHeight="1" x14ac:dyDescent="0.35">
      <c r="A6" s="38" t="s">
        <v>93</v>
      </c>
      <c r="B6" s="39"/>
      <c r="C6" s="39"/>
      <c r="D6" s="39"/>
      <c r="E6" s="39"/>
      <c r="F6" s="39"/>
      <c r="G6" s="40"/>
      <c r="H6" s="10"/>
      <c r="I6" s="38" t="s">
        <v>16</v>
      </c>
      <c r="J6" s="39"/>
      <c r="K6" s="39"/>
      <c r="L6" s="39"/>
      <c r="M6" s="39"/>
      <c r="N6" s="39"/>
      <c r="O6" s="40"/>
    </row>
    <row r="7" spans="1:15" ht="15" customHeight="1" x14ac:dyDescent="0.35">
      <c r="A7" s="60" t="s">
        <v>94</v>
      </c>
      <c r="B7" s="61"/>
      <c r="C7" s="61"/>
      <c r="D7" s="11">
        <v>1101</v>
      </c>
      <c r="E7" s="3"/>
      <c r="F7" s="12">
        <v>15.65</v>
      </c>
      <c r="G7" s="13">
        <f t="shared" ref="G7:G13" si="0">SUM(E7*F7)</f>
        <v>0</v>
      </c>
      <c r="H7" s="14"/>
      <c r="I7" s="60" t="s">
        <v>17</v>
      </c>
      <c r="J7" s="61"/>
      <c r="K7" s="61"/>
      <c r="L7" s="16">
        <v>1164</v>
      </c>
      <c r="M7" s="3"/>
      <c r="N7" s="12">
        <v>2.5</v>
      </c>
      <c r="O7" s="13">
        <f>SUM(M7*N7)</f>
        <v>0</v>
      </c>
    </row>
    <row r="8" spans="1:15" ht="15" customHeight="1" x14ac:dyDescent="0.35">
      <c r="A8" s="60" t="s">
        <v>5</v>
      </c>
      <c r="B8" s="61"/>
      <c r="C8" s="61"/>
      <c r="D8" s="11">
        <v>1112</v>
      </c>
      <c r="E8" s="3"/>
      <c r="F8" s="12">
        <v>12.3</v>
      </c>
      <c r="G8" s="13">
        <f t="shared" si="0"/>
        <v>0</v>
      </c>
      <c r="H8" s="14"/>
      <c r="I8" s="60" t="s">
        <v>18</v>
      </c>
      <c r="J8" s="61"/>
      <c r="K8" s="61"/>
      <c r="L8" s="16">
        <v>2101</v>
      </c>
      <c r="M8" s="3"/>
      <c r="N8" s="12">
        <v>11.75</v>
      </c>
      <c r="O8" s="13">
        <f>SUM(M8*N8)</f>
        <v>0</v>
      </c>
    </row>
    <row r="9" spans="1:15" ht="15" customHeight="1" x14ac:dyDescent="0.35">
      <c r="A9" s="60" t="s">
        <v>6</v>
      </c>
      <c r="B9" s="61"/>
      <c r="C9" s="61"/>
      <c r="D9" s="16">
        <v>1140</v>
      </c>
      <c r="E9" s="3"/>
      <c r="F9" s="12">
        <v>12.3</v>
      </c>
      <c r="G9" s="13">
        <f t="shared" si="0"/>
        <v>0</v>
      </c>
      <c r="H9" s="17"/>
      <c r="I9" s="60" t="s">
        <v>19</v>
      </c>
      <c r="J9" s="61"/>
      <c r="K9" s="61"/>
      <c r="L9" s="11">
        <v>2102</v>
      </c>
      <c r="M9" s="3"/>
      <c r="N9" s="12">
        <v>12</v>
      </c>
      <c r="O9" s="13">
        <f>SUM(M9*N9)</f>
        <v>0</v>
      </c>
    </row>
    <row r="10" spans="1:15" ht="15" customHeight="1" x14ac:dyDescent="0.35">
      <c r="A10" s="60" t="s">
        <v>95</v>
      </c>
      <c r="B10" s="61"/>
      <c r="C10" s="61"/>
      <c r="D10" s="16">
        <v>1150</v>
      </c>
      <c r="E10" s="3"/>
      <c r="F10" s="12">
        <v>13.35</v>
      </c>
      <c r="G10" s="13">
        <f t="shared" si="0"/>
        <v>0</v>
      </c>
      <c r="H10" s="18"/>
      <c r="I10" s="60" t="s">
        <v>20</v>
      </c>
      <c r="J10" s="61"/>
      <c r="K10" s="61"/>
      <c r="L10" s="11">
        <v>9001</v>
      </c>
      <c r="M10" s="3"/>
      <c r="N10" s="12">
        <v>0.9</v>
      </c>
      <c r="O10" s="13">
        <f>SUM(M10*N10)</f>
        <v>0</v>
      </c>
    </row>
    <row r="11" spans="1:15" ht="15" customHeight="1" x14ac:dyDescent="0.35">
      <c r="A11" s="60" t="s">
        <v>96</v>
      </c>
      <c r="B11" s="61"/>
      <c r="C11" s="61"/>
      <c r="D11" s="16">
        <v>1201</v>
      </c>
      <c r="E11" s="3"/>
      <c r="F11" s="12">
        <v>13.35</v>
      </c>
      <c r="G11" s="13">
        <f t="shared" si="0"/>
        <v>0</v>
      </c>
      <c r="H11" s="18"/>
      <c r="I11" s="60" t="s">
        <v>90</v>
      </c>
      <c r="J11" s="61"/>
      <c r="K11" s="61"/>
      <c r="L11" s="11">
        <v>2110</v>
      </c>
      <c r="M11" s="3"/>
      <c r="N11" s="12">
        <v>2.5</v>
      </c>
      <c r="O11" s="13">
        <f>SUM(M11*N11)</f>
        <v>0</v>
      </c>
    </row>
    <row r="12" spans="1:15" ht="15" customHeight="1" x14ac:dyDescent="0.35">
      <c r="A12" s="60" t="s">
        <v>7</v>
      </c>
      <c r="B12" s="61"/>
      <c r="C12" s="61"/>
      <c r="D12" s="16">
        <v>1130</v>
      </c>
      <c r="E12" s="3"/>
      <c r="F12" s="12">
        <v>11.25</v>
      </c>
      <c r="G12" s="13">
        <f t="shared" si="0"/>
        <v>0</v>
      </c>
      <c r="H12" s="14"/>
      <c r="I12" s="60" t="s">
        <v>87</v>
      </c>
      <c r="J12" s="61"/>
      <c r="K12" s="61"/>
      <c r="L12" s="11">
        <v>2111</v>
      </c>
      <c r="M12" s="3"/>
      <c r="N12" s="12">
        <v>8.6</v>
      </c>
      <c r="O12" s="13">
        <f t="shared" ref="O12" si="1">SUM(M12*N12)</f>
        <v>0</v>
      </c>
    </row>
    <row r="13" spans="1:15" ht="15" customHeight="1" thickBot="1" x14ac:dyDescent="0.4">
      <c r="A13" s="60" t="s">
        <v>109</v>
      </c>
      <c r="B13" s="61"/>
      <c r="C13" s="61"/>
      <c r="D13" s="16">
        <v>1110</v>
      </c>
      <c r="E13" s="3"/>
      <c r="F13" s="12">
        <v>14.95</v>
      </c>
      <c r="G13" s="13">
        <f t="shared" si="0"/>
        <v>0</v>
      </c>
      <c r="H13" s="14"/>
      <c r="I13" s="62" t="s">
        <v>21</v>
      </c>
      <c r="J13" s="63"/>
      <c r="K13" s="63"/>
      <c r="L13" s="19">
        <v>9130</v>
      </c>
      <c r="M13" s="4"/>
      <c r="N13" s="20">
        <v>5.65</v>
      </c>
      <c r="O13" s="21">
        <f>SUM(M13*N13)</f>
        <v>0</v>
      </c>
    </row>
    <row r="14" spans="1:15" ht="15" customHeight="1" x14ac:dyDescent="0.35">
      <c r="A14" s="38" t="s">
        <v>8</v>
      </c>
      <c r="B14" s="39"/>
      <c r="C14" s="39"/>
      <c r="D14" s="39"/>
      <c r="E14" s="39"/>
      <c r="F14" s="39"/>
      <c r="G14" s="40"/>
      <c r="H14" s="10"/>
      <c r="I14" s="38" t="s">
        <v>97</v>
      </c>
      <c r="J14" s="39"/>
      <c r="K14" s="39"/>
      <c r="L14" s="39"/>
      <c r="M14" s="39"/>
      <c r="N14" s="39"/>
      <c r="O14" s="40"/>
    </row>
    <row r="15" spans="1:15" ht="15" customHeight="1" x14ac:dyDescent="0.35">
      <c r="A15" s="60" t="s">
        <v>9</v>
      </c>
      <c r="B15" s="61"/>
      <c r="C15" s="61"/>
      <c r="D15" s="16">
        <v>1400</v>
      </c>
      <c r="E15" s="3"/>
      <c r="F15" s="12">
        <v>11.6</v>
      </c>
      <c r="G15" s="13">
        <f t="shared" ref="G15:G22" si="2">SUM(E15*F15)</f>
        <v>0</v>
      </c>
      <c r="H15" s="14"/>
      <c r="I15" s="60" t="s">
        <v>28</v>
      </c>
      <c r="J15" s="61"/>
      <c r="K15" s="61"/>
      <c r="L15" s="11">
        <v>4100</v>
      </c>
      <c r="M15" s="3"/>
      <c r="N15" s="12">
        <v>0.64</v>
      </c>
      <c r="O15" s="13">
        <f t="shared" ref="O15:O23" si="3">SUM(M15*N15)</f>
        <v>0</v>
      </c>
    </row>
    <row r="16" spans="1:15" ht="15" customHeight="1" x14ac:dyDescent="0.35">
      <c r="A16" s="60" t="s">
        <v>10</v>
      </c>
      <c r="B16" s="61"/>
      <c r="C16" s="61"/>
      <c r="D16" s="16">
        <v>1200</v>
      </c>
      <c r="E16" s="3"/>
      <c r="F16" s="12">
        <v>2.4500000000000002</v>
      </c>
      <c r="G16" s="13">
        <f t="shared" si="2"/>
        <v>0</v>
      </c>
      <c r="H16" s="14"/>
      <c r="I16" s="60" t="s">
        <v>29</v>
      </c>
      <c r="J16" s="61"/>
      <c r="K16" s="61"/>
      <c r="L16" s="11">
        <v>4101</v>
      </c>
      <c r="M16" s="3"/>
      <c r="N16" s="12">
        <v>0.64</v>
      </c>
      <c r="O16" s="13">
        <f t="shared" si="3"/>
        <v>0</v>
      </c>
    </row>
    <row r="17" spans="1:15" ht="15" customHeight="1" x14ac:dyDescent="0.35">
      <c r="A17" s="60" t="s">
        <v>11</v>
      </c>
      <c r="B17" s="61"/>
      <c r="C17" s="61"/>
      <c r="D17" s="16">
        <v>1500</v>
      </c>
      <c r="E17" s="3"/>
      <c r="F17" s="12">
        <v>0.92</v>
      </c>
      <c r="G17" s="13">
        <f t="shared" si="2"/>
        <v>0</v>
      </c>
      <c r="H17" s="14"/>
      <c r="I17" s="60" t="s">
        <v>30</v>
      </c>
      <c r="J17" s="61"/>
      <c r="K17" s="61"/>
      <c r="L17" s="11">
        <v>4102</v>
      </c>
      <c r="M17" s="3"/>
      <c r="N17" s="12">
        <v>0.64</v>
      </c>
      <c r="O17" s="13">
        <f t="shared" si="3"/>
        <v>0</v>
      </c>
    </row>
    <row r="18" spans="1:15" ht="15" customHeight="1" x14ac:dyDescent="0.35">
      <c r="A18" s="60" t="s">
        <v>12</v>
      </c>
      <c r="B18" s="61"/>
      <c r="C18" s="61"/>
      <c r="D18" s="16">
        <v>1600</v>
      </c>
      <c r="E18" s="3"/>
      <c r="F18" s="12">
        <v>1.1499999999999999</v>
      </c>
      <c r="G18" s="13">
        <f t="shared" si="2"/>
        <v>0</v>
      </c>
      <c r="H18" s="14"/>
      <c r="I18" s="60" t="s">
        <v>31</v>
      </c>
      <c r="J18" s="61"/>
      <c r="K18" s="61"/>
      <c r="L18" s="11">
        <v>4103</v>
      </c>
      <c r="M18" s="3"/>
      <c r="N18" s="12">
        <v>0.64</v>
      </c>
      <c r="O18" s="13">
        <f t="shared" si="3"/>
        <v>0</v>
      </c>
    </row>
    <row r="19" spans="1:15" ht="15" customHeight="1" x14ac:dyDescent="0.35">
      <c r="A19" s="60" t="s">
        <v>13</v>
      </c>
      <c r="B19" s="61"/>
      <c r="C19" s="61"/>
      <c r="D19" s="16">
        <v>1601</v>
      </c>
      <c r="E19" s="3"/>
      <c r="F19" s="12">
        <v>1.1499999999999999</v>
      </c>
      <c r="G19" s="13">
        <f t="shared" si="2"/>
        <v>0</v>
      </c>
      <c r="H19" s="14"/>
      <c r="I19" s="60" t="s">
        <v>32</v>
      </c>
      <c r="J19" s="61"/>
      <c r="K19" s="61"/>
      <c r="L19" s="11">
        <v>4104</v>
      </c>
      <c r="M19" s="3"/>
      <c r="N19" s="12">
        <v>0.64</v>
      </c>
      <c r="O19" s="13">
        <f t="shared" si="3"/>
        <v>0</v>
      </c>
    </row>
    <row r="20" spans="1:15" ht="15" customHeight="1" x14ac:dyDescent="0.35">
      <c r="A20" s="60" t="s">
        <v>14</v>
      </c>
      <c r="B20" s="61"/>
      <c r="C20" s="61"/>
      <c r="D20" s="16">
        <v>1603</v>
      </c>
      <c r="E20" s="3"/>
      <c r="F20" s="12">
        <v>3.4</v>
      </c>
      <c r="G20" s="13">
        <f t="shared" si="2"/>
        <v>0</v>
      </c>
      <c r="H20" s="14"/>
      <c r="I20" s="60" t="s">
        <v>33</v>
      </c>
      <c r="J20" s="61"/>
      <c r="K20" s="61"/>
      <c r="L20" s="11">
        <v>4105</v>
      </c>
      <c r="M20" s="3"/>
      <c r="N20" s="12">
        <v>0.64</v>
      </c>
      <c r="O20" s="13">
        <f t="shared" si="3"/>
        <v>0</v>
      </c>
    </row>
    <row r="21" spans="1:15" ht="15" customHeight="1" x14ac:dyDescent="0.35">
      <c r="A21" s="60" t="s">
        <v>15</v>
      </c>
      <c r="B21" s="61"/>
      <c r="C21" s="61"/>
      <c r="D21" s="16">
        <v>1604</v>
      </c>
      <c r="E21" s="3"/>
      <c r="F21" s="12">
        <v>0.48</v>
      </c>
      <c r="G21" s="13">
        <f t="shared" ref="G21" si="4">SUM(E21*F21)</f>
        <v>0</v>
      </c>
      <c r="H21" s="14"/>
      <c r="I21" s="66" t="s">
        <v>34</v>
      </c>
      <c r="J21" s="67"/>
      <c r="K21" s="67"/>
      <c r="L21" s="11">
        <v>4106</v>
      </c>
      <c r="M21" s="3"/>
      <c r="N21" s="12">
        <v>0.64</v>
      </c>
      <c r="O21" s="13">
        <f t="shared" si="3"/>
        <v>0</v>
      </c>
    </row>
    <row r="22" spans="1:15" ht="15" customHeight="1" thickBot="1" x14ac:dyDescent="0.4">
      <c r="A22" s="64" t="s">
        <v>111</v>
      </c>
      <c r="B22" s="65"/>
      <c r="C22" s="65"/>
      <c r="D22" s="22">
        <v>9425</v>
      </c>
      <c r="E22" s="4"/>
      <c r="F22" s="20">
        <v>20</v>
      </c>
      <c r="G22" s="21">
        <f t="shared" si="2"/>
        <v>0</v>
      </c>
      <c r="H22" s="10"/>
      <c r="I22" s="60" t="s">
        <v>35</v>
      </c>
      <c r="J22" s="61"/>
      <c r="K22" s="61"/>
      <c r="L22" s="11">
        <v>4107</v>
      </c>
      <c r="M22" s="3"/>
      <c r="N22" s="12">
        <v>0.64</v>
      </c>
      <c r="O22" s="13">
        <f t="shared" si="3"/>
        <v>0</v>
      </c>
    </row>
    <row r="23" spans="1:15" ht="15" customHeight="1" thickBot="1" x14ac:dyDescent="0.4">
      <c r="A23" s="38" t="s">
        <v>37</v>
      </c>
      <c r="B23" s="39"/>
      <c r="C23" s="39"/>
      <c r="D23" s="39"/>
      <c r="E23" s="39"/>
      <c r="F23" s="39"/>
      <c r="G23" s="40"/>
      <c r="H23" s="14"/>
      <c r="I23" s="62" t="s">
        <v>36</v>
      </c>
      <c r="J23" s="63"/>
      <c r="K23" s="63"/>
      <c r="L23" s="19">
        <v>4108</v>
      </c>
      <c r="M23" s="4"/>
      <c r="N23" s="12">
        <v>0.64</v>
      </c>
      <c r="O23" s="21">
        <f t="shared" si="3"/>
        <v>0</v>
      </c>
    </row>
    <row r="24" spans="1:15" ht="15" customHeight="1" x14ac:dyDescent="0.35">
      <c r="A24" s="60" t="s">
        <v>38</v>
      </c>
      <c r="B24" s="61"/>
      <c r="C24" s="61"/>
      <c r="D24" s="11">
        <v>3101</v>
      </c>
      <c r="E24" s="3"/>
      <c r="F24" s="12">
        <v>0.28999999999999998</v>
      </c>
      <c r="G24" s="13">
        <f t="shared" ref="G24:G49" si="5">SUM(E24*F24)</f>
        <v>0</v>
      </c>
      <c r="H24" s="14"/>
      <c r="I24" s="38" t="s">
        <v>58</v>
      </c>
      <c r="J24" s="39"/>
      <c r="K24" s="39"/>
      <c r="L24" s="39"/>
      <c r="M24" s="39"/>
      <c r="N24" s="39"/>
      <c r="O24" s="40"/>
    </row>
    <row r="25" spans="1:15" ht="15" customHeight="1" x14ac:dyDescent="0.35">
      <c r="A25" s="60" t="s">
        <v>39</v>
      </c>
      <c r="B25" s="61"/>
      <c r="C25" s="61"/>
      <c r="D25" s="11">
        <v>3102</v>
      </c>
      <c r="E25" s="3"/>
      <c r="F25" s="12">
        <v>0.38</v>
      </c>
      <c r="G25" s="13">
        <f t="shared" si="5"/>
        <v>0</v>
      </c>
      <c r="H25" s="14"/>
      <c r="I25" s="68" t="s">
        <v>88</v>
      </c>
      <c r="J25" s="69"/>
      <c r="K25" s="69"/>
      <c r="L25" s="11">
        <v>4300</v>
      </c>
      <c r="M25" s="3"/>
      <c r="N25" s="12">
        <v>4.37</v>
      </c>
      <c r="O25" s="13">
        <f t="shared" ref="O25:O52" si="6">SUM(M25*N25)</f>
        <v>0</v>
      </c>
    </row>
    <row r="26" spans="1:15" ht="15" customHeight="1" x14ac:dyDescent="0.35">
      <c r="A26" s="66" t="s">
        <v>40</v>
      </c>
      <c r="B26" s="67"/>
      <c r="C26" s="67"/>
      <c r="D26" s="11">
        <v>3105</v>
      </c>
      <c r="E26" s="3"/>
      <c r="F26" s="12">
        <v>0.28999999999999998</v>
      </c>
      <c r="G26" s="13">
        <f t="shared" si="5"/>
        <v>0</v>
      </c>
      <c r="H26" s="14"/>
      <c r="I26" s="60" t="s">
        <v>59</v>
      </c>
      <c r="J26" s="61"/>
      <c r="K26" s="61"/>
      <c r="L26" s="11">
        <v>4301</v>
      </c>
      <c r="M26" s="3"/>
      <c r="N26" s="12">
        <v>4.37</v>
      </c>
      <c r="O26" s="13">
        <f t="shared" si="6"/>
        <v>0</v>
      </c>
    </row>
    <row r="27" spans="1:15" ht="15" customHeight="1" x14ac:dyDescent="0.35">
      <c r="A27" s="66" t="s">
        <v>41</v>
      </c>
      <c r="B27" s="67"/>
      <c r="C27" s="67"/>
      <c r="D27" s="11">
        <v>3106</v>
      </c>
      <c r="E27" s="3"/>
      <c r="F27" s="12">
        <v>0.28999999999999998</v>
      </c>
      <c r="G27" s="13">
        <f t="shared" si="5"/>
        <v>0</v>
      </c>
      <c r="H27" s="14"/>
      <c r="I27" s="60" t="s">
        <v>60</v>
      </c>
      <c r="J27" s="61"/>
      <c r="K27" s="61"/>
      <c r="L27" s="11">
        <v>4302</v>
      </c>
      <c r="M27" s="3"/>
      <c r="N27" s="12">
        <v>4.37</v>
      </c>
      <c r="O27" s="13">
        <f t="shared" si="6"/>
        <v>0</v>
      </c>
    </row>
    <row r="28" spans="1:15" ht="15" customHeight="1" x14ac:dyDescent="0.35">
      <c r="A28" s="60" t="s">
        <v>42</v>
      </c>
      <c r="B28" s="61"/>
      <c r="C28" s="61"/>
      <c r="D28" s="11">
        <v>3107</v>
      </c>
      <c r="E28" s="3"/>
      <c r="F28" s="12">
        <v>0.28999999999999998</v>
      </c>
      <c r="G28" s="13">
        <f t="shared" si="5"/>
        <v>0</v>
      </c>
      <c r="H28" s="14"/>
      <c r="I28" s="60" t="s">
        <v>61</v>
      </c>
      <c r="J28" s="61"/>
      <c r="K28" s="61"/>
      <c r="L28" s="11">
        <v>4303</v>
      </c>
      <c r="M28" s="3"/>
      <c r="N28" s="12">
        <v>4.37</v>
      </c>
      <c r="O28" s="13">
        <f t="shared" si="6"/>
        <v>0</v>
      </c>
    </row>
    <row r="29" spans="1:15" ht="15" customHeight="1" x14ac:dyDescent="0.35">
      <c r="A29" s="60" t="s">
        <v>43</v>
      </c>
      <c r="B29" s="61"/>
      <c r="C29" s="61"/>
      <c r="D29" s="11">
        <v>3108</v>
      </c>
      <c r="E29" s="3"/>
      <c r="F29" s="12">
        <v>0.28999999999999998</v>
      </c>
      <c r="G29" s="13">
        <f t="shared" si="5"/>
        <v>0</v>
      </c>
      <c r="H29" s="14"/>
      <c r="I29" s="60" t="s">
        <v>62</v>
      </c>
      <c r="J29" s="61"/>
      <c r="K29" s="61"/>
      <c r="L29" s="11">
        <v>4304</v>
      </c>
      <c r="M29" s="3"/>
      <c r="N29" s="12">
        <v>4.37</v>
      </c>
      <c r="O29" s="13">
        <f t="shared" si="6"/>
        <v>0</v>
      </c>
    </row>
    <row r="30" spans="1:15" ht="15" customHeight="1" x14ac:dyDescent="0.35">
      <c r="A30" s="60" t="s">
        <v>44</v>
      </c>
      <c r="B30" s="61"/>
      <c r="C30" s="61"/>
      <c r="D30" s="11">
        <v>3109</v>
      </c>
      <c r="E30" s="3"/>
      <c r="F30" s="12">
        <v>0.28999999999999998</v>
      </c>
      <c r="G30" s="13">
        <f t="shared" si="5"/>
        <v>0</v>
      </c>
      <c r="H30" s="10"/>
      <c r="I30" s="60" t="s">
        <v>63</v>
      </c>
      <c r="J30" s="61"/>
      <c r="K30" s="61"/>
      <c r="L30" s="11">
        <v>4305</v>
      </c>
      <c r="M30" s="3"/>
      <c r="N30" s="12">
        <v>4.37</v>
      </c>
      <c r="O30" s="13">
        <f t="shared" si="6"/>
        <v>0</v>
      </c>
    </row>
    <row r="31" spans="1:15" ht="15" customHeight="1" x14ac:dyDescent="0.35">
      <c r="A31" s="60" t="s">
        <v>45</v>
      </c>
      <c r="B31" s="61"/>
      <c r="C31" s="61"/>
      <c r="D31" s="11">
        <v>3110</v>
      </c>
      <c r="E31" s="3"/>
      <c r="F31" s="12">
        <v>0.95</v>
      </c>
      <c r="G31" s="13">
        <f t="shared" si="5"/>
        <v>0</v>
      </c>
      <c r="H31" s="14"/>
      <c r="I31" s="60" t="s">
        <v>64</v>
      </c>
      <c r="J31" s="61"/>
      <c r="K31" s="61"/>
      <c r="L31" s="11">
        <v>4306</v>
      </c>
      <c r="M31" s="3"/>
      <c r="N31" s="12">
        <v>4.37</v>
      </c>
      <c r="O31" s="13">
        <f t="shared" si="6"/>
        <v>0</v>
      </c>
    </row>
    <row r="32" spans="1:15" ht="15" customHeight="1" x14ac:dyDescent="0.35">
      <c r="A32" s="60" t="s">
        <v>46</v>
      </c>
      <c r="B32" s="61"/>
      <c r="C32" s="61"/>
      <c r="D32" s="11">
        <v>3111</v>
      </c>
      <c r="E32" s="3"/>
      <c r="F32" s="12">
        <v>0.28999999999999998</v>
      </c>
      <c r="G32" s="13">
        <f t="shared" si="5"/>
        <v>0</v>
      </c>
      <c r="H32" s="14"/>
      <c r="I32" s="60" t="s">
        <v>65</v>
      </c>
      <c r="J32" s="61"/>
      <c r="K32" s="61"/>
      <c r="L32" s="11">
        <v>4307</v>
      </c>
      <c r="M32" s="3"/>
      <c r="N32" s="12">
        <v>4.37</v>
      </c>
      <c r="O32" s="13">
        <f t="shared" si="6"/>
        <v>0</v>
      </c>
    </row>
    <row r="33" spans="1:15" ht="15" customHeight="1" x14ac:dyDescent="0.35">
      <c r="A33" s="60" t="s">
        <v>47</v>
      </c>
      <c r="B33" s="61"/>
      <c r="C33" s="61"/>
      <c r="D33" s="11">
        <v>3112</v>
      </c>
      <c r="E33" s="3"/>
      <c r="F33" s="12">
        <v>0.28999999999999998</v>
      </c>
      <c r="G33" s="13">
        <f t="shared" si="5"/>
        <v>0</v>
      </c>
      <c r="H33" s="14"/>
      <c r="I33" s="60" t="s">
        <v>66</v>
      </c>
      <c r="J33" s="61"/>
      <c r="K33" s="61"/>
      <c r="L33" s="11">
        <v>4308</v>
      </c>
      <c r="M33" s="3"/>
      <c r="N33" s="12">
        <v>4.37</v>
      </c>
      <c r="O33" s="13">
        <f t="shared" si="6"/>
        <v>0</v>
      </c>
    </row>
    <row r="34" spans="1:15" ht="15" customHeight="1" x14ac:dyDescent="0.35">
      <c r="A34" s="60" t="s">
        <v>86</v>
      </c>
      <c r="B34" s="61"/>
      <c r="C34" s="61"/>
      <c r="D34" s="11">
        <v>3113</v>
      </c>
      <c r="E34" s="3"/>
      <c r="F34" s="12">
        <v>0.38</v>
      </c>
      <c r="G34" s="13">
        <f t="shared" si="5"/>
        <v>0</v>
      </c>
      <c r="H34" s="14"/>
      <c r="I34" s="60" t="s">
        <v>67</v>
      </c>
      <c r="J34" s="61"/>
      <c r="K34" s="61"/>
      <c r="L34" s="11">
        <v>4309</v>
      </c>
      <c r="M34" s="3"/>
      <c r="N34" s="12">
        <v>4.37</v>
      </c>
      <c r="O34" s="13">
        <f t="shared" si="6"/>
        <v>0</v>
      </c>
    </row>
    <row r="35" spans="1:15" ht="15" customHeight="1" x14ac:dyDescent="0.35">
      <c r="A35" s="60" t="s">
        <v>48</v>
      </c>
      <c r="B35" s="61"/>
      <c r="C35" s="61"/>
      <c r="D35" s="11">
        <v>3114</v>
      </c>
      <c r="E35" s="3"/>
      <c r="F35" s="12">
        <v>0.28999999999999998</v>
      </c>
      <c r="G35" s="13">
        <f t="shared" si="5"/>
        <v>0</v>
      </c>
      <c r="H35" s="14"/>
      <c r="I35" s="60" t="s">
        <v>68</v>
      </c>
      <c r="J35" s="61"/>
      <c r="K35" s="61"/>
      <c r="L35" s="11">
        <v>4310</v>
      </c>
      <c r="M35" s="3"/>
      <c r="N35" s="12">
        <v>4.37</v>
      </c>
      <c r="O35" s="13">
        <f t="shared" si="6"/>
        <v>0</v>
      </c>
    </row>
    <row r="36" spans="1:15" ht="15" customHeight="1" x14ac:dyDescent="0.35">
      <c r="A36" s="60" t="s">
        <v>49</v>
      </c>
      <c r="B36" s="61"/>
      <c r="C36" s="61"/>
      <c r="D36" s="11">
        <v>3115</v>
      </c>
      <c r="E36" s="3"/>
      <c r="F36" s="12">
        <v>0.28999999999999998</v>
      </c>
      <c r="G36" s="13">
        <f t="shared" si="5"/>
        <v>0</v>
      </c>
      <c r="H36" s="14"/>
      <c r="I36" s="60" t="s">
        <v>69</v>
      </c>
      <c r="J36" s="61"/>
      <c r="K36" s="61"/>
      <c r="L36" s="11">
        <v>4311</v>
      </c>
      <c r="M36" s="3"/>
      <c r="N36" s="12">
        <v>4.37</v>
      </c>
      <c r="O36" s="13">
        <f t="shared" si="6"/>
        <v>0</v>
      </c>
    </row>
    <row r="37" spans="1:15" ht="15" customHeight="1" x14ac:dyDescent="0.35">
      <c r="A37" s="60" t="s">
        <v>50</v>
      </c>
      <c r="B37" s="61"/>
      <c r="C37" s="61"/>
      <c r="D37" s="11">
        <v>3116</v>
      </c>
      <c r="E37" s="3"/>
      <c r="F37" s="12">
        <v>0.28999999999999998</v>
      </c>
      <c r="G37" s="13">
        <f t="shared" si="5"/>
        <v>0</v>
      </c>
      <c r="H37" s="10"/>
      <c r="I37" s="60" t="s">
        <v>70</v>
      </c>
      <c r="J37" s="61"/>
      <c r="K37" s="61"/>
      <c r="L37" s="11">
        <v>4312</v>
      </c>
      <c r="M37" s="3"/>
      <c r="N37" s="12">
        <v>4.37</v>
      </c>
      <c r="O37" s="13">
        <f t="shared" si="6"/>
        <v>0</v>
      </c>
    </row>
    <row r="38" spans="1:15" ht="15" customHeight="1" x14ac:dyDescent="0.35">
      <c r="A38" s="60" t="s">
        <v>51</v>
      </c>
      <c r="B38" s="61"/>
      <c r="C38" s="61"/>
      <c r="D38" s="11">
        <v>3117</v>
      </c>
      <c r="E38" s="3"/>
      <c r="F38" s="12">
        <v>0.38</v>
      </c>
      <c r="G38" s="13">
        <f t="shared" si="5"/>
        <v>0</v>
      </c>
      <c r="H38" s="14"/>
      <c r="I38" s="60" t="s">
        <v>71</v>
      </c>
      <c r="J38" s="61"/>
      <c r="K38" s="61"/>
      <c r="L38" s="11">
        <v>4313</v>
      </c>
      <c r="M38" s="3"/>
      <c r="N38" s="12">
        <v>4.37</v>
      </c>
      <c r="O38" s="13">
        <f t="shared" si="6"/>
        <v>0</v>
      </c>
    </row>
    <row r="39" spans="1:15" ht="15" customHeight="1" x14ac:dyDescent="0.35">
      <c r="A39" s="60" t="s">
        <v>52</v>
      </c>
      <c r="B39" s="61"/>
      <c r="C39" s="61"/>
      <c r="D39" s="11">
        <v>3119</v>
      </c>
      <c r="E39" s="3"/>
      <c r="F39" s="12">
        <v>0.28999999999999998</v>
      </c>
      <c r="G39" s="13">
        <f t="shared" si="5"/>
        <v>0</v>
      </c>
      <c r="H39" s="14"/>
      <c r="I39" s="60" t="s">
        <v>72</v>
      </c>
      <c r="J39" s="61"/>
      <c r="K39" s="61"/>
      <c r="L39" s="11">
        <v>4314</v>
      </c>
      <c r="M39" s="3"/>
      <c r="N39" s="12">
        <v>4.37</v>
      </c>
      <c r="O39" s="13">
        <f t="shared" si="6"/>
        <v>0</v>
      </c>
    </row>
    <row r="40" spans="1:15" ht="15" customHeight="1" x14ac:dyDescent="0.35">
      <c r="A40" s="60" t="s">
        <v>53</v>
      </c>
      <c r="B40" s="61"/>
      <c r="C40" s="61"/>
      <c r="D40" s="11">
        <v>3120</v>
      </c>
      <c r="E40" s="3"/>
      <c r="F40" s="12">
        <v>0.28999999999999998</v>
      </c>
      <c r="G40" s="13">
        <f t="shared" si="5"/>
        <v>0</v>
      </c>
      <c r="H40" s="14"/>
      <c r="I40" s="60" t="s">
        <v>73</v>
      </c>
      <c r="J40" s="61"/>
      <c r="K40" s="61"/>
      <c r="L40" s="11">
        <v>4315</v>
      </c>
      <c r="M40" s="3"/>
      <c r="N40" s="12">
        <v>4.37</v>
      </c>
      <c r="O40" s="13">
        <f>SUM(M40*N40)</f>
        <v>0</v>
      </c>
    </row>
    <row r="41" spans="1:15" ht="15" customHeight="1" x14ac:dyDescent="0.35">
      <c r="A41" s="60" t="s">
        <v>54</v>
      </c>
      <c r="B41" s="61"/>
      <c r="C41" s="61"/>
      <c r="D41" s="11">
        <v>3121</v>
      </c>
      <c r="E41" s="3"/>
      <c r="F41" s="12">
        <v>0.38</v>
      </c>
      <c r="G41" s="13">
        <f t="shared" si="5"/>
        <v>0</v>
      </c>
      <c r="H41" s="14"/>
      <c r="I41" s="60" t="s">
        <v>74</v>
      </c>
      <c r="J41" s="61"/>
      <c r="K41" s="61"/>
      <c r="L41" s="11">
        <v>4316</v>
      </c>
      <c r="M41" s="3"/>
      <c r="N41" s="12">
        <v>4.37</v>
      </c>
      <c r="O41" s="13">
        <f t="shared" si="6"/>
        <v>0</v>
      </c>
    </row>
    <row r="42" spans="1:15" ht="15" customHeight="1" x14ac:dyDescent="0.35">
      <c r="A42" s="60" t="s">
        <v>55</v>
      </c>
      <c r="B42" s="61"/>
      <c r="C42" s="61"/>
      <c r="D42" s="11">
        <v>3122</v>
      </c>
      <c r="E42" s="3"/>
      <c r="F42" s="12">
        <v>0.28999999999999998</v>
      </c>
      <c r="G42" s="13">
        <f t="shared" si="5"/>
        <v>0</v>
      </c>
      <c r="H42" s="14"/>
      <c r="I42" s="60" t="s">
        <v>75</v>
      </c>
      <c r="J42" s="61"/>
      <c r="K42" s="61"/>
      <c r="L42" s="11">
        <v>4317</v>
      </c>
      <c r="M42" s="3"/>
      <c r="N42" s="12">
        <v>4.37</v>
      </c>
      <c r="O42" s="13">
        <f t="shared" si="6"/>
        <v>0</v>
      </c>
    </row>
    <row r="43" spans="1:15" ht="15" customHeight="1" x14ac:dyDescent="0.35">
      <c r="A43" s="70" t="s">
        <v>56</v>
      </c>
      <c r="B43" s="71"/>
      <c r="C43" s="71"/>
      <c r="D43" s="11">
        <v>3123</v>
      </c>
      <c r="E43" s="3"/>
      <c r="F43" s="12">
        <v>0.28999999999999998</v>
      </c>
      <c r="G43" s="13">
        <f t="shared" si="5"/>
        <v>0</v>
      </c>
      <c r="H43" s="14"/>
      <c r="I43" s="60" t="s">
        <v>76</v>
      </c>
      <c r="J43" s="61"/>
      <c r="K43" s="61"/>
      <c r="L43" s="11">
        <v>4318</v>
      </c>
      <c r="M43" s="3"/>
      <c r="N43" s="12">
        <v>4.37</v>
      </c>
      <c r="O43" s="13">
        <f t="shared" si="6"/>
        <v>0</v>
      </c>
    </row>
    <row r="44" spans="1:15" ht="15" customHeight="1" x14ac:dyDescent="0.35">
      <c r="A44" s="60" t="s">
        <v>81</v>
      </c>
      <c r="B44" s="61"/>
      <c r="C44" s="61"/>
      <c r="D44" s="11">
        <v>3124</v>
      </c>
      <c r="E44" s="3"/>
      <c r="F44" s="12">
        <v>0.56000000000000005</v>
      </c>
      <c r="G44" s="13">
        <f t="shared" si="5"/>
        <v>0</v>
      </c>
      <c r="H44" s="14"/>
      <c r="I44" s="60" t="s">
        <v>77</v>
      </c>
      <c r="J44" s="61"/>
      <c r="K44" s="61"/>
      <c r="L44" s="11">
        <v>4319</v>
      </c>
      <c r="M44" s="3"/>
      <c r="N44" s="12">
        <v>4.37</v>
      </c>
      <c r="O44" s="13">
        <f t="shared" si="6"/>
        <v>0</v>
      </c>
    </row>
    <row r="45" spans="1:15" ht="15" customHeight="1" x14ac:dyDescent="0.35">
      <c r="A45" s="60" t="s">
        <v>57</v>
      </c>
      <c r="B45" s="61"/>
      <c r="C45" s="61"/>
      <c r="D45" s="11">
        <v>3126</v>
      </c>
      <c r="E45" s="3"/>
      <c r="F45" s="12">
        <v>0.28999999999999998</v>
      </c>
      <c r="G45" s="13">
        <f t="shared" si="5"/>
        <v>0</v>
      </c>
      <c r="H45" s="14"/>
      <c r="I45" s="60" t="s">
        <v>78</v>
      </c>
      <c r="J45" s="61"/>
      <c r="K45" s="61"/>
      <c r="L45" s="11">
        <v>4320</v>
      </c>
      <c r="M45" s="3"/>
      <c r="N45" s="12">
        <v>4.37</v>
      </c>
      <c r="O45" s="13">
        <f t="shared" si="6"/>
        <v>0</v>
      </c>
    </row>
    <row r="46" spans="1:15" ht="15" customHeight="1" x14ac:dyDescent="0.35">
      <c r="A46" s="76" t="s">
        <v>89</v>
      </c>
      <c r="B46" s="77"/>
      <c r="C46" s="77"/>
      <c r="D46" s="11">
        <v>3127</v>
      </c>
      <c r="E46" s="3"/>
      <c r="F46" s="12">
        <v>0.38</v>
      </c>
      <c r="G46" s="13">
        <f t="shared" si="5"/>
        <v>0</v>
      </c>
      <c r="H46" s="14"/>
      <c r="I46" s="68" t="s">
        <v>85</v>
      </c>
      <c r="J46" s="69"/>
      <c r="K46" s="69"/>
      <c r="L46" s="11">
        <v>4321</v>
      </c>
      <c r="M46" s="3"/>
      <c r="N46" s="12">
        <v>4.37</v>
      </c>
      <c r="O46" s="13">
        <f t="shared" si="6"/>
        <v>0</v>
      </c>
    </row>
    <row r="47" spans="1:15" ht="15" customHeight="1" x14ac:dyDescent="0.35">
      <c r="A47" s="72" t="s">
        <v>80</v>
      </c>
      <c r="B47" s="73"/>
      <c r="C47" s="73"/>
      <c r="D47" s="11">
        <v>3128</v>
      </c>
      <c r="E47" s="3"/>
      <c r="F47" s="12">
        <v>0.44</v>
      </c>
      <c r="G47" s="13">
        <f t="shared" si="5"/>
        <v>0</v>
      </c>
      <c r="I47" s="68" t="s">
        <v>98</v>
      </c>
      <c r="J47" s="69"/>
      <c r="K47" s="69"/>
      <c r="L47" s="11">
        <v>4322</v>
      </c>
      <c r="M47" s="3"/>
      <c r="N47" s="12">
        <v>4.37</v>
      </c>
      <c r="O47" s="13">
        <f t="shared" si="6"/>
        <v>0</v>
      </c>
    </row>
    <row r="48" spans="1:15" ht="15" customHeight="1" x14ac:dyDescent="0.35">
      <c r="A48" s="72" t="s">
        <v>110</v>
      </c>
      <c r="B48" s="73"/>
      <c r="C48" s="73"/>
      <c r="D48" s="11">
        <v>3129</v>
      </c>
      <c r="E48" s="3"/>
      <c r="F48" s="12">
        <v>0.28999999999999998</v>
      </c>
      <c r="G48" s="13">
        <f t="shared" ref="G48" si="7">SUM(E48*F48)</f>
        <v>0</v>
      </c>
      <c r="I48" s="68" t="s">
        <v>99</v>
      </c>
      <c r="J48" s="69"/>
      <c r="K48" s="69"/>
      <c r="L48" s="11">
        <v>4323</v>
      </c>
      <c r="M48" s="3"/>
      <c r="N48" s="12">
        <v>4.37</v>
      </c>
      <c r="O48" s="13">
        <f t="shared" si="6"/>
        <v>0</v>
      </c>
    </row>
    <row r="49" spans="1:15" ht="15" customHeight="1" thickBot="1" x14ac:dyDescent="0.4">
      <c r="A49" s="74" t="s">
        <v>108</v>
      </c>
      <c r="B49" s="75"/>
      <c r="C49" s="75"/>
      <c r="D49" s="19">
        <v>3130</v>
      </c>
      <c r="E49" s="4"/>
      <c r="F49" s="20">
        <v>0.38</v>
      </c>
      <c r="G49" s="21">
        <f t="shared" si="5"/>
        <v>0</v>
      </c>
      <c r="H49" s="14"/>
      <c r="I49" s="68" t="s">
        <v>100</v>
      </c>
      <c r="J49" s="69"/>
      <c r="K49" s="69"/>
      <c r="L49" s="11">
        <v>4324</v>
      </c>
      <c r="M49" s="3"/>
      <c r="N49" s="12">
        <v>4.37</v>
      </c>
      <c r="O49" s="13">
        <f t="shared" si="6"/>
        <v>0</v>
      </c>
    </row>
    <row r="50" spans="1:15" ht="15" customHeight="1" x14ac:dyDescent="0.35">
      <c r="A50" s="38" t="s">
        <v>22</v>
      </c>
      <c r="B50" s="39"/>
      <c r="C50" s="39"/>
      <c r="D50" s="39"/>
      <c r="E50" s="39"/>
      <c r="F50" s="39"/>
      <c r="G50" s="40"/>
      <c r="I50" s="68" t="s">
        <v>101</v>
      </c>
      <c r="J50" s="69"/>
      <c r="K50" s="69"/>
      <c r="L50" s="11">
        <v>4325</v>
      </c>
      <c r="M50" s="3"/>
      <c r="N50" s="12">
        <v>4.37</v>
      </c>
      <c r="O50" s="13">
        <f t="shared" si="6"/>
        <v>0</v>
      </c>
    </row>
    <row r="51" spans="1:15" ht="15" customHeight="1" x14ac:dyDescent="0.35">
      <c r="A51" s="60" t="s">
        <v>23</v>
      </c>
      <c r="B51" s="61"/>
      <c r="C51" s="61"/>
      <c r="D51" s="11">
        <v>2202</v>
      </c>
      <c r="E51" s="3"/>
      <c r="F51" s="15">
        <v>0.28999999999999998</v>
      </c>
      <c r="G51" s="13">
        <f t="shared" ref="G51:G56" si="8">SUM(E51*F51)</f>
        <v>0</v>
      </c>
      <c r="I51" s="82" t="s">
        <v>106</v>
      </c>
      <c r="J51" s="83"/>
      <c r="K51" s="83"/>
      <c r="L51" s="23"/>
      <c r="M51" s="5"/>
      <c r="N51" s="12">
        <v>4.37</v>
      </c>
      <c r="O51" s="13">
        <f t="shared" si="6"/>
        <v>0</v>
      </c>
    </row>
    <row r="52" spans="1:15" ht="15" customHeight="1" x14ac:dyDescent="0.35">
      <c r="A52" s="60" t="s">
        <v>24</v>
      </c>
      <c r="B52" s="61"/>
      <c r="C52" s="61"/>
      <c r="D52" s="11">
        <v>2203</v>
      </c>
      <c r="E52" s="3"/>
      <c r="F52" s="12">
        <v>0.28999999999999998</v>
      </c>
      <c r="G52" s="13">
        <f t="shared" si="8"/>
        <v>0</v>
      </c>
      <c r="I52" s="33" t="s">
        <v>79</v>
      </c>
      <c r="J52" s="34"/>
      <c r="K52" s="34"/>
      <c r="L52" s="23">
        <v>4399</v>
      </c>
      <c r="M52" s="5"/>
      <c r="N52" s="12">
        <v>4.37</v>
      </c>
      <c r="O52" s="26">
        <f t="shared" si="6"/>
        <v>0</v>
      </c>
    </row>
    <row r="53" spans="1:15" ht="15" customHeight="1" x14ac:dyDescent="0.35">
      <c r="A53" s="60" t="s">
        <v>25</v>
      </c>
      <c r="B53" s="61"/>
      <c r="C53" s="61"/>
      <c r="D53" s="11">
        <v>2204</v>
      </c>
      <c r="E53" s="3"/>
      <c r="F53" s="12">
        <v>0.28999999999999998</v>
      </c>
      <c r="G53" s="13">
        <f t="shared" si="8"/>
        <v>0</v>
      </c>
      <c r="I53" s="84"/>
      <c r="J53" s="85"/>
      <c r="K53" s="85"/>
      <c r="L53" s="85"/>
      <c r="M53" s="85"/>
      <c r="N53" s="85"/>
      <c r="O53" s="28"/>
    </row>
    <row r="54" spans="1:15" ht="15" customHeight="1" x14ac:dyDescent="0.35">
      <c r="A54" s="60" t="s">
        <v>26</v>
      </c>
      <c r="B54" s="61"/>
      <c r="C54" s="61"/>
      <c r="D54" s="11">
        <v>2205</v>
      </c>
      <c r="E54" s="3"/>
      <c r="F54" s="12">
        <v>0.38</v>
      </c>
      <c r="G54" s="13">
        <f t="shared" si="8"/>
        <v>0</v>
      </c>
      <c r="H54" s="24"/>
      <c r="I54" s="80" t="s">
        <v>102</v>
      </c>
      <c r="J54" s="81"/>
      <c r="K54" s="81"/>
      <c r="L54" s="81"/>
      <c r="M54" s="81"/>
      <c r="N54" s="81"/>
      <c r="O54" s="27">
        <f>SUM(G7:G13,G15:G22,G51:G56,G24:G49)</f>
        <v>0</v>
      </c>
    </row>
    <row r="55" spans="1:15" ht="15" customHeight="1" x14ac:dyDescent="0.35">
      <c r="A55" s="60" t="s">
        <v>27</v>
      </c>
      <c r="B55" s="61"/>
      <c r="C55" s="61"/>
      <c r="D55" s="11">
        <v>2206</v>
      </c>
      <c r="E55" s="3"/>
      <c r="F55" s="12">
        <v>0.38</v>
      </c>
      <c r="G55" s="13">
        <f t="shared" si="8"/>
        <v>0</v>
      </c>
      <c r="I55" s="60" t="s">
        <v>103</v>
      </c>
      <c r="J55" s="61"/>
      <c r="K55" s="61"/>
      <c r="L55" s="61"/>
      <c r="M55" s="61"/>
      <c r="N55" s="61"/>
      <c r="O55" s="13">
        <f>SUM(O7:O13,O15:O23,O25:O52)</f>
        <v>0</v>
      </c>
    </row>
    <row r="56" spans="1:15" ht="16" thickBot="1" x14ac:dyDescent="0.4">
      <c r="A56" s="62" t="s">
        <v>105</v>
      </c>
      <c r="B56" s="63"/>
      <c r="C56" s="63"/>
      <c r="D56" s="19">
        <v>2207</v>
      </c>
      <c r="E56" s="4"/>
      <c r="F56" s="20">
        <v>0.38</v>
      </c>
      <c r="G56" s="21">
        <f t="shared" si="8"/>
        <v>0</v>
      </c>
      <c r="I56" s="78" t="s">
        <v>104</v>
      </c>
      <c r="J56" s="79"/>
      <c r="K56" s="79"/>
      <c r="L56" s="79"/>
      <c r="M56" s="79"/>
      <c r="N56" s="79"/>
      <c r="O56" s="25">
        <f>SUM(O54,O55)</f>
        <v>0</v>
      </c>
    </row>
  </sheetData>
  <sheetProtection selectLockedCells="1"/>
  <mergeCells count="116">
    <mergeCell ref="A56:C56"/>
    <mergeCell ref="I56:N56"/>
    <mergeCell ref="A53:C53"/>
    <mergeCell ref="I52:K52"/>
    <mergeCell ref="A54:C54"/>
    <mergeCell ref="I54:N54"/>
    <mergeCell ref="A55:C55"/>
    <mergeCell ref="I55:N55"/>
    <mergeCell ref="A50:G50"/>
    <mergeCell ref="A51:C51"/>
    <mergeCell ref="I50:K50"/>
    <mergeCell ref="A52:C52"/>
    <mergeCell ref="I51:K51"/>
    <mergeCell ref="I53:N53"/>
    <mergeCell ref="A47:C47"/>
    <mergeCell ref="I46:K46"/>
    <mergeCell ref="A48:C48"/>
    <mergeCell ref="I47:K47"/>
    <mergeCell ref="A49:C49"/>
    <mergeCell ref="I48:K48"/>
    <mergeCell ref="A44:C44"/>
    <mergeCell ref="I43:K43"/>
    <mergeCell ref="A45:C45"/>
    <mergeCell ref="I44:K44"/>
    <mergeCell ref="A46:C46"/>
    <mergeCell ref="I45:K45"/>
    <mergeCell ref="I49:K49"/>
    <mergeCell ref="A41:C41"/>
    <mergeCell ref="I40:K40"/>
    <mergeCell ref="A42:C42"/>
    <mergeCell ref="I41:K41"/>
    <mergeCell ref="A43:C43"/>
    <mergeCell ref="I42:K42"/>
    <mergeCell ref="A38:C38"/>
    <mergeCell ref="I37:K37"/>
    <mergeCell ref="A39:C39"/>
    <mergeCell ref="I38:K38"/>
    <mergeCell ref="A40:C40"/>
    <mergeCell ref="I39:K39"/>
    <mergeCell ref="A35:C35"/>
    <mergeCell ref="I34:K34"/>
    <mergeCell ref="A36:C36"/>
    <mergeCell ref="I35:K35"/>
    <mergeCell ref="A37:C37"/>
    <mergeCell ref="I36:K36"/>
    <mergeCell ref="A32:C32"/>
    <mergeCell ref="I31:K31"/>
    <mergeCell ref="A33:C33"/>
    <mergeCell ref="I32:K32"/>
    <mergeCell ref="A34:C34"/>
    <mergeCell ref="I33:K33"/>
    <mergeCell ref="A29:C29"/>
    <mergeCell ref="I28:K28"/>
    <mergeCell ref="A30:C30"/>
    <mergeCell ref="I29:K29"/>
    <mergeCell ref="A31:C31"/>
    <mergeCell ref="I30:K30"/>
    <mergeCell ref="A26:C26"/>
    <mergeCell ref="I25:K25"/>
    <mergeCell ref="A27:C27"/>
    <mergeCell ref="I26:K26"/>
    <mergeCell ref="A28:C28"/>
    <mergeCell ref="I27:K27"/>
    <mergeCell ref="A23:G23"/>
    <mergeCell ref="I22:K22"/>
    <mergeCell ref="A24:C24"/>
    <mergeCell ref="I23:K23"/>
    <mergeCell ref="A25:C25"/>
    <mergeCell ref="I24:O24"/>
    <mergeCell ref="A19:C19"/>
    <mergeCell ref="I19:K19"/>
    <mergeCell ref="A20:C20"/>
    <mergeCell ref="I20:K20"/>
    <mergeCell ref="A22:C22"/>
    <mergeCell ref="I21:K21"/>
    <mergeCell ref="A21:C21"/>
    <mergeCell ref="A16:C16"/>
    <mergeCell ref="I16:K16"/>
    <mergeCell ref="A17:C17"/>
    <mergeCell ref="I17:K17"/>
    <mergeCell ref="A18:C18"/>
    <mergeCell ref="I18:K18"/>
    <mergeCell ref="A13:C13"/>
    <mergeCell ref="I13:K13"/>
    <mergeCell ref="A14:G14"/>
    <mergeCell ref="I14:O14"/>
    <mergeCell ref="A15:C15"/>
    <mergeCell ref="I15:K15"/>
    <mergeCell ref="A10:C10"/>
    <mergeCell ref="I10:K10"/>
    <mergeCell ref="A11:C11"/>
    <mergeCell ref="I11:K11"/>
    <mergeCell ref="A12:C12"/>
    <mergeCell ref="I12:K12"/>
    <mergeCell ref="A7:C7"/>
    <mergeCell ref="I7:K7"/>
    <mergeCell ref="A8:C8"/>
    <mergeCell ref="I8:K8"/>
    <mergeCell ref="A9:C9"/>
    <mergeCell ref="I9:K9"/>
    <mergeCell ref="A4:B4"/>
    <mergeCell ref="C4:G4"/>
    <mergeCell ref="I4:O4"/>
    <mergeCell ref="A5:C5"/>
    <mergeCell ref="I5:K5"/>
    <mergeCell ref="A6:G6"/>
    <mergeCell ref="I6:O6"/>
    <mergeCell ref="A1:O1"/>
    <mergeCell ref="A2:B2"/>
    <mergeCell ref="C2:G2"/>
    <mergeCell ref="I2:J2"/>
    <mergeCell ref="K2:O2"/>
    <mergeCell ref="A3:B3"/>
    <mergeCell ref="C3:G3"/>
    <mergeCell ref="I3:J3"/>
    <mergeCell ref="K3:O3"/>
  </mergeCells>
  <printOptions horizontalCentered="1" gridLines="1"/>
  <pageMargins left="0.25" right="0.25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Prices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Stephens</dc:creator>
  <cp:lastModifiedBy>MCFARLAND, SAMANTHA A CTR USAF AFMC AFNWC/NIML</cp:lastModifiedBy>
  <cp:lastPrinted>2024-11-04T01:12:30Z</cp:lastPrinted>
  <dcterms:created xsi:type="dcterms:W3CDTF">2009-12-17T18:10:01Z</dcterms:created>
  <dcterms:modified xsi:type="dcterms:W3CDTF">2026-01-06T16:17:28Z</dcterms:modified>
</cp:coreProperties>
</file>