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easurer worksheet" sheetId="1" r:id="rId4"/>
    <sheet state="visible" name="donation worksheet" sheetId="2" r:id="rId5"/>
  </sheets>
  <definedNames/>
  <calcPr/>
</workbook>
</file>

<file path=xl/sharedStrings.xml><?xml version="1.0" encoding="utf-8"?>
<sst xmlns="http://schemas.openxmlformats.org/spreadsheetml/2006/main" count="133" uniqueCount="79">
  <si>
    <t>LAKESIDE UNITY TREASURER WORKSHEET</t>
  </si>
  <si>
    <t>DATE:</t>
  </si>
  <si>
    <t>Beginning Balance:</t>
  </si>
  <si>
    <t>(Line1)</t>
  </si>
  <si>
    <t>Kleansville</t>
  </si>
  <si>
    <t>Positively Centered</t>
  </si>
  <si>
    <t>Key Tag ana Hug</t>
  </si>
  <si>
    <t>Heights of Recovery</t>
  </si>
  <si>
    <t>Thursdsay Night Candle</t>
  </si>
  <si>
    <t>TGIF</t>
  </si>
  <si>
    <t>Surrender on Saturday</t>
  </si>
  <si>
    <t>Spiritual Solutions</t>
  </si>
  <si>
    <t>Nooner</t>
  </si>
  <si>
    <t>Sisterhood of Unity</t>
  </si>
  <si>
    <t>New Connections</t>
  </si>
  <si>
    <t>Refuse to Use</t>
  </si>
  <si>
    <t>Area 7th Tradition: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</si>
  <si>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</si>
  <si>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</si>
  <si>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</si>
  <si>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</si>
  <si>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</si>
  <si>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</si>
  <si>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</si>
  <si>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</si>
  <si>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</si>
  <si>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</si>
  <si>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</si>
  <si>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</si>
  <si>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</si>
  <si>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chk. 658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</si>
  <si>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</si>
  <si>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</si>
  <si>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</si>
  <si>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</si>
  <si>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</si>
  <si>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</si>
  <si>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</si>
  <si>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</si>
  <si>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</si>
  <si>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</si>
  <si>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chk. 1491</t>
  </si>
  <si>
    <t>scavenger hunt</t>
  </si>
  <si>
    <t>transfer from savings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</si>
  <si>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</si>
  <si>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</si>
  <si>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</si>
  <si>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</si>
  <si>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</si>
  <si>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</si>
  <si>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</si>
  <si>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YTD LAKESIDE UNITY MEETING DONATION WORKSHEET 2020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</si>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</sst>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&quot;$&quot;#,##0.00_);[Red]\(&quot;$&quot;#,##0.00\)"/>
    <numFmt numFmtId="168" formatCode="_([$$-409]* #,##0_);_([$$-409]* \(#,##0\);_([$$-409]* &quot;-&quot;_);_(@_)"/>
    <numFmt numFmtId="169" formatCode="_([$$-409]* #,##0.00_);_([$$-409]* \(#,##0.00\);_([$$-409]* &quot;-&quot;_);_(@_)"/>
  </numFmts>
  <fonts count="12">
    <font>
      <sz val="11.0"/>
      <color rgb="FF000000"/>
      <name val="Arial"/>
    </font>
    <font>
      <sz val="11.0"/>
      <color rgb="FF000000"/>
      <name val="Calibri"/>
    </font>
    <font>
      <sz val="18.0"/>
      <color rgb="FF000000"/>
      <name val="Calibri"/>
    </font>
    <font/>
    <font>
      <b/>
      <sz val="14.0"/>
      <color rgb="FF000000"/>
      <name val="Calibri"/>
    </font>
    <font>
      <b/>
      <sz val="11.0"/>
      <color rgb="FF000000"/>
      <name val="Calibri"/>
    </font>
    <font>
      <b/>
      <sz val="16.0"/>
      <color rgb="FF000000"/>
      <name val="Calibri"/>
    </font>
    <font>
      <sz val="14.0"/>
      <color rgb="FF000000"/>
      <name val="Calibri"/>
    </font>
    <font>
      <b/>
      <sz val="16.0"/>
      <color rgb="FFFF0000"/>
      <name val="Calibri"/>
    </font>
    <font>
      <b/>
      <sz val="14.0"/>
      <color rgb="FFFF0000"/>
      <name val="Calibri"/>
    </font>
    <font>
      <b/>
      <sz val="14.0"/>
      <color rgb="FF000000"/>
    </font>
    <font>
      <b/>
      <sz val="18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505050"/>
      </bottom>
    </border>
    <border>
      <right style="thin">
        <color rgb="FF000000"/>
      </right>
      <top style="thin">
        <color rgb="FF000000"/>
      </top>
      <bottom style="medium">
        <color rgb="FF505050"/>
      </bottom>
    </border>
    <border>
      <right style="thin">
        <color rgb="FF000000"/>
      </right>
    </border>
    <border>
      <right/>
      <top style="medium">
        <color rgb="FF505050"/>
      </top>
    </border>
    <border>
      <left/>
      <right/>
      <top style="medium">
        <color rgb="FF505050"/>
      </top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 style="medium">
        <color rgb="FF505050"/>
      </bottom>
    </border>
    <border>
      <left/>
      <right/>
      <bottom style="medium">
        <color rgb="FF505050"/>
      </bottom>
    </border>
    <border>
      <left style="medium">
        <color rgb="FF000000"/>
      </left>
      <right style="thin">
        <color rgb="FF000000"/>
      </right>
      <top style="medium">
        <color rgb="FF505050"/>
      </top>
      <bottom style="medium">
        <color rgb="FF505050"/>
      </bottom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</border>
    <border>
      <right/>
      <top style="medium">
        <color rgb="FF505050"/>
      </top>
      <bottom/>
    </border>
    <border>
      <left/>
      <right/>
      <top style="medium">
        <color rgb="FF505050"/>
      </top>
      <bottom/>
    </border>
    <border>
      <left style="medium">
        <color rgb="FF505050"/>
      </left>
      <right style="thin">
        <color rgb="FF000000"/>
      </right>
      <top/>
      <bottom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</border>
    <border>
      <left style="thin">
        <color rgb="FF000000"/>
      </left>
      <right/>
      <top style="medium">
        <color rgb="FF505050"/>
      </top>
      <bottom style="thin">
        <color rgb="FF000000"/>
      </bottom>
    </border>
    <border>
      <left/>
      <right/>
      <top style="medium">
        <color rgb="FF505050"/>
      </top>
      <bottom style="thin">
        <color rgb="FF000000"/>
      </bottom>
    </border>
    <border>
      <left/>
      <right style="thin">
        <color rgb="FF000000"/>
      </right>
      <top style="medium">
        <color rgb="FF505050"/>
      </top>
      <bottom style="thin">
        <color rgb="FF000000"/>
      </bottom>
    </border>
    <border>
      <right style="thin">
        <color rgb="FF000000"/>
      </right>
      <top style="medium">
        <color rgb="FF505050"/>
      </top>
      <bottom style="medium">
        <color rgb="FF505050"/>
      </bottom>
    </border>
    <border>
      <left style="thin">
        <color rgb="FF000000"/>
      </left>
      <top style="thin">
        <color rgb="FF000000"/>
      </top>
    </border>
    <border>
      <left style="medium">
        <color rgb="FF505050"/>
      </left>
      <top style="medium">
        <color rgb="FF505050"/>
      </top>
      <bottom style="medium">
        <color rgb="FF505050"/>
      </bottom>
    </border>
    <border>
      <left style="thin">
        <color rgb="FF000000"/>
      </left>
      <bottom style="thin">
        <color rgb="FF000000"/>
      </bottom>
    </border>
    <border>
      <left style="medium">
        <color rgb="FF505050"/>
      </left>
      <right style="thin">
        <color rgb="FF000000"/>
      </right>
      <top style="medium">
        <color rgb="FF505050"/>
      </top>
      <bottom style="thin">
        <color rgb="FF000000"/>
      </bottom>
    </border>
    <border>
      <right/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E5E5E5"/>
      </right>
      <top style="medium">
        <color rgb="FF505050"/>
      </top>
      <bottom/>
    </border>
    <border>
      <left style="thin">
        <color rgb="FFE5E5E5"/>
      </left>
      <right style="thin">
        <color rgb="FFE5E5E5"/>
      </right>
      <top style="medium">
        <color rgb="FF505050"/>
      </top>
      <bottom/>
    </border>
    <border>
      <left style="thin">
        <color rgb="FFE5E5E5"/>
      </left>
      <right/>
      <top style="medium">
        <color rgb="FF505050"/>
      </top>
      <bottom/>
    </border>
    <border>
      <right style="thin">
        <color rgb="FFE5E5E5"/>
      </right>
      <top style="medium">
        <color rgb="FF505050"/>
      </top>
      <bottom style="medium">
        <color rgb="FF505050"/>
      </bottom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</border>
    <border>
      <left style="thin">
        <color rgb="FFE5E5E5"/>
      </left>
      <right/>
      <top style="medium">
        <color rgb="FF505050"/>
      </top>
      <bottom style="medium">
        <color rgb="FF505050"/>
      </bottom>
    </border>
    <border>
      <left style="medium">
        <color rgb="FF000000"/>
      </left>
      <right style="thin">
        <color rgb="FF000000"/>
      </right>
      <top/>
      <bottom style="medium">
        <color rgb="FF505050"/>
      </bottom>
    </border>
    <border>
      <right/>
      <top style="medium">
        <color rgb="FF191919"/>
      </top>
      <bottom style="thin">
        <color rgb="FF000000"/>
      </bottom>
    </border>
    <border>
      <left/>
      <right/>
      <top style="medium">
        <color rgb="FF191919"/>
      </top>
      <bottom style="thin">
        <color rgb="FF000000"/>
      </bottom>
    </border>
    <border>
      <left style="medium">
        <color rgb="FF505050"/>
      </left>
      <top style="medium">
        <color rgb="FF505050"/>
      </top>
    </border>
    <border>
      <top style="medium">
        <color rgb="FF505050"/>
      </top>
    </border>
    <border>
      <right style="medium">
        <color rgb="FF505050"/>
      </right>
      <top style="medium">
        <color rgb="FF505050"/>
      </top>
    </border>
    <border>
      <left style="medium">
        <color rgb="FF505050"/>
      </left>
    </border>
    <border>
      <right style="medium">
        <color rgb="FF505050"/>
      </right>
    </border>
    <border>
      <top style="medium">
        <color rgb="FF505050"/>
      </top>
      <bottom style="medium">
        <color rgb="FF505050"/>
      </bottom>
    </border>
    <border>
      <right style="medium">
        <color rgb="FF505050"/>
      </right>
      <top style="medium">
        <color rgb="FF505050"/>
      </top>
      <bottom style="medium">
        <color rgb="FF505050"/>
      </bottom>
    </border>
    <border>
      <left style="medium">
        <color rgb="FF505050"/>
      </left>
      <bottom style="medium">
        <color rgb="FF505050"/>
      </bottom>
    </border>
    <border>
      <bottom style="medium">
        <color rgb="FF505050"/>
      </bottom>
    </border>
    <border>
      <right style="medium">
        <color rgb="FF505050"/>
      </right>
      <bottom style="medium">
        <color rgb="FF50505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Font="1"/>
    <xf borderId="0" fillId="0" fontId="4" numFmtId="0" xfId="0" applyFont="1"/>
    <xf borderId="0" fillId="0" fontId="4" numFmtId="164" xfId="0" applyAlignment="1" applyFont="1" applyNumberFormat="1">
      <alignment horizontal="center" readingOrder="0" vertical="center"/>
    </xf>
    <xf borderId="4" fillId="0" fontId="1" numFmtId="0" xfId="0" applyBorder="1" applyFont="1"/>
    <xf borderId="1" fillId="0" fontId="5" numFmtId="0" xfId="0" applyBorder="1" applyFont="1"/>
    <xf borderId="5" fillId="2" fontId="6" numFmtId="0" xfId="0" applyBorder="1" applyFill="1" applyFont="1"/>
    <xf borderId="6" fillId="2" fontId="5" numFmtId="0" xfId="0" applyBorder="1" applyFont="1"/>
    <xf borderId="6" fillId="2" fontId="6" numFmtId="0" xfId="0" applyBorder="1" applyFont="1"/>
    <xf borderId="7" fillId="2" fontId="6" numFmtId="165" xfId="0" applyAlignment="1" applyBorder="1" applyFont="1" applyNumberFormat="1">
      <alignment readingOrder="0"/>
    </xf>
    <xf borderId="8" fillId="0" fontId="4" numFmtId="0" xfId="0" applyAlignment="1" applyBorder="1" applyFont="1">
      <alignment horizontal="center"/>
    </xf>
    <xf borderId="9" fillId="0" fontId="5" numFmtId="0" xfId="0" applyBorder="1" applyFont="1"/>
    <xf borderId="4" fillId="0" fontId="4" numFmtId="165" xfId="0" applyAlignment="1" applyBorder="1" applyFont="1" applyNumberFormat="1">
      <alignment readingOrder="0"/>
    </xf>
    <xf borderId="0" fillId="0" fontId="4" numFmtId="0" xfId="0" applyAlignment="1" applyFont="1">
      <alignment horizontal="center"/>
    </xf>
    <xf borderId="4" fillId="0" fontId="4" numFmtId="0" xfId="0" applyBorder="1" applyFont="1"/>
    <xf borderId="0" fillId="0" fontId="5" numFmtId="0" xfId="0" applyFont="1"/>
    <xf borderId="10" fillId="0" fontId="5" numFmtId="0" xfId="0" applyBorder="1" applyFont="1"/>
    <xf borderId="4" fillId="0" fontId="7" numFmtId="165" xfId="0" applyBorder="1" applyFont="1" applyNumberFormat="1"/>
    <xf borderId="11" fillId="0" fontId="4" numFmtId="0" xfId="0" applyBorder="1" applyFont="1"/>
    <xf borderId="12" fillId="0" fontId="1" numFmtId="0" xfId="0" applyBorder="1" applyFont="1"/>
    <xf borderId="13" fillId="2" fontId="6" numFmtId="0" xfId="0" applyBorder="1" applyFont="1"/>
    <xf borderId="14" fillId="2" fontId="5" numFmtId="0" xfId="0" applyBorder="1" applyFont="1"/>
    <xf borderId="14" fillId="2" fontId="6" numFmtId="0" xfId="0" applyBorder="1" applyFont="1"/>
    <xf borderId="15" fillId="2" fontId="6" numFmtId="165" xfId="0" applyBorder="1" applyFont="1" applyNumberFormat="1"/>
    <xf borderId="0" fillId="0" fontId="4" numFmtId="14" xfId="0" applyAlignment="1" applyFont="1" applyNumberFormat="1">
      <alignment horizontal="center" vertical="center"/>
    </xf>
    <xf borderId="0" fillId="0" fontId="4" numFmtId="14" xfId="0" applyFont="1" applyNumberFormat="1"/>
    <xf borderId="16" fillId="0" fontId="4" numFmtId="165" xfId="0" applyAlignment="1" applyBorder="1" applyFont="1" applyNumberFormat="1">
      <alignment readingOrder="0"/>
    </xf>
    <xf borderId="17" fillId="2" fontId="6" numFmtId="0" xfId="0" applyBorder="1" applyFont="1"/>
    <xf borderId="18" fillId="2" fontId="4" numFmtId="0" xfId="0" applyAlignment="1" applyBorder="1" applyFont="1">
      <alignment horizontal="center" vertical="center"/>
    </xf>
    <xf borderId="18" fillId="2" fontId="4" numFmtId="0" xfId="0" applyBorder="1" applyFont="1"/>
    <xf borderId="19" fillId="2" fontId="4" numFmtId="165" xfId="0" applyBorder="1" applyFont="1" applyNumberFormat="1"/>
    <xf borderId="16" fillId="2" fontId="6" numFmtId="165" xfId="0" applyBorder="1" applyFont="1" applyNumberFormat="1"/>
    <xf borderId="20" fillId="0" fontId="5" numFmtId="0" xfId="0" applyBorder="1" applyFont="1"/>
    <xf borderId="8" fillId="0" fontId="1" numFmtId="0" xfId="0" applyBorder="1" applyFont="1"/>
    <xf borderId="9" fillId="0" fontId="1" numFmtId="0" xfId="0" applyBorder="1" applyFont="1"/>
    <xf borderId="1" fillId="3" fontId="4" numFmtId="0" xfId="0" applyBorder="1" applyFill="1" applyFont="1"/>
    <xf borderId="10" fillId="0" fontId="4" numFmtId="0" xfId="0" applyBorder="1" applyFont="1"/>
    <xf borderId="4" fillId="0" fontId="4" numFmtId="165" xfId="0" applyBorder="1" applyFont="1" applyNumberFormat="1"/>
    <xf borderId="1" fillId="4" fontId="4" numFmtId="14" xfId="0" applyBorder="1" applyFill="1" applyFont="1" applyNumberFormat="1"/>
    <xf borderId="4" fillId="0" fontId="4" numFmtId="9" xfId="0" applyBorder="1" applyFont="1" applyNumberFormat="1"/>
    <xf borderId="1" fillId="0" fontId="4" numFmtId="0" xfId="0" applyBorder="1" applyFont="1"/>
    <xf borderId="21" fillId="2" fontId="6" numFmtId="0" xfId="0" applyBorder="1" applyFont="1"/>
    <xf borderId="22" fillId="2" fontId="8" numFmtId="0" xfId="0" applyBorder="1" applyFont="1"/>
    <xf borderId="23" fillId="2" fontId="5" numFmtId="0" xfId="0" applyBorder="1" applyFont="1"/>
    <xf borderId="24" fillId="2" fontId="6" numFmtId="165" xfId="0" applyBorder="1" applyFont="1" applyNumberFormat="1"/>
    <xf borderId="25" fillId="0" fontId="4" numFmtId="0" xfId="0" applyBorder="1" applyFont="1"/>
    <xf borderId="8" fillId="0" fontId="9" numFmtId="0" xfId="0" applyBorder="1" applyFont="1"/>
    <xf borderId="9" fillId="0" fontId="4" numFmtId="0" xfId="0" applyBorder="1" applyFont="1"/>
    <xf borderId="1" fillId="4" fontId="10" numFmtId="0" xfId="0" applyAlignment="1" applyBorder="1" applyFont="1">
      <alignment readingOrder="0"/>
    </xf>
    <xf borderId="4" fillId="0" fontId="4" numFmtId="166" xfId="0" applyBorder="1" applyFont="1" applyNumberFormat="1"/>
    <xf borderId="4" fillId="0" fontId="10" numFmtId="165" xfId="0" applyAlignment="1" applyBorder="1" applyFont="1" applyNumberFormat="1">
      <alignment readingOrder="0"/>
    </xf>
    <xf borderId="10" fillId="0" fontId="1" numFmtId="0" xfId="0" applyBorder="1" applyFont="1"/>
    <xf borderId="10" fillId="0" fontId="4" numFmtId="167" xfId="0" applyBorder="1" applyFont="1" applyNumberFormat="1"/>
    <xf borderId="4" fillId="0" fontId="4" numFmtId="165" xfId="0" applyAlignment="1" applyBorder="1" applyFont="1" applyNumberFormat="1">
      <alignment horizontal="center"/>
    </xf>
    <xf borderId="26" fillId="0" fontId="4" numFmtId="0" xfId="0" applyBorder="1" applyFont="1"/>
    <xf borderId="24" fillId="0" fontId="4" numFmtId="165" xfId="0" applyBorder="1" applyFont="1" applyNumberFormat="1"/>
    <xf borderId="1" fillId="4" fontId="4" numFmtId="0" xfId="0" applyBorder="1" applyFont="1"/>
    <xf borderId="10" fillId="0" fontId="4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1" fillId="4" fontId="4" numFmtId="0" xfId="0" applyAlignment="1" applyBorder="1" applyFont="1">
      <alignment readingOrder="0"/>
    </xf>
    <xf borderId="10" fillId="0" fontId="4" numFmtId="0" xfId="0" applyAlignment="1" applyBorder="1" applyFont="1">
      <alignment horizontal="center" readingOrder="0" vertical="center"/>
    </xf>
    <xf borderId="10" fillId="0" fontId="10" numFmtId="0" xfId="0" applyAlignment="1" applyBorder="1" applyFont="1">
      <alignment horizontal="center" readingOrder="0"/>
    </xf>
    <xf borderId="27" fillId="0" fontId="4" numFmtId="0" xfId="0" applyBorder="1" applyFont="1"/>
    <xf borderId="28" fillId="0" fontId="4" numFmtId="0" xfId="0" applyAlignment="1" applyBorder="1" applyFont="1">
      <alignment horizontal="center"/>
    </xf>
    <xf borderId="24" fillId="0" fontId="6" numFmtId="165" xfId="0" applyBorder="1" applyFont="1" applyNumberFormat="1"/>
    <xf borderId="29" fillId="2" fontId="6" numFmtId="0" xfId="0" applyBorder="1" applyFont="1"/>
    <xf borderId="30" fillId="2" fontId="5" numFmtId="0" xfId="0" applyBorder="1" applyFont="1"/>
    <xf borderId="30" fillId="2" fontId="6" numFmtId="0" xfId="0" applyBorder="1" applyFont="1"/>
    <xf borderId="31" fillId="2" fontId="6" numFmtId="165" xfId="0" applyBorder="1" applyFont="1" applyNumberFormat="1"/>
    <xf borderId="4" fillId="0" fontId="4" numFmtId="165" xfId="0" applyAlignment="1" applyBorder="1" applyFont="1" applyNumberFormat="1">
      <alignment horizontal="right"/>
    </xf>
    <xf borderId="32" fillId="2" fontId="6" numFmtId="0" xfId="0" applyBorder="1" applyFont="1"/>
    <xf borderId="33" fillId="2" fontId="5" numFmtId="0" xfId="0" applyBorder="1" applyFont="1"/>
    <xf borderId="34" fillId="2" fontId="5" numFmtId="0" xfId="0" applyBorder="1" applyFont="1"/>
    <xf borderId="16" fillId="2" fontId="6" numFmtId="165" xfId="0" applyAlignment="1" applyBorder="1" applyFont="1" applyNumberFormat="1">
      <alignment readingOrder="0"/>
    </xf>
    <xf borderId="35" fillId="2" fontId="6" numFmtId="0" xfId="0" applyBorder="1" applyFont="1"/>
    <xf borderId="36" fillId="2" fontId="6" numFmtId="168" xfId="0" applyAlignment="1" applyBorder="1" applyFont="1" applyNumberFormat="1">
      <alignment horizontal="center"/>
    </xf>
    <xf borderId="37" fillId="2" fontId="6" numFmtId="169" xfId="0" applyBorder="1" applyFont="1" applyNumberFormat="1"/>
    <xf borderId="38" fillId="2" fontId="6" numFmtId="165" xfId="0" applyAlignment="1" applyBorder="1" applyFont="1" applyNumberFormat="1">
      <alignment readingOrder="0"/>
    </xf>
    <xf borderId="4" fillId="0" fontId="6" numFmtId="165" xfId="0" applyBorder="1" applyFont="1" applyNumberFormat="1"/>
    <xf borderId="39" fillId="2" fontId="6" numFmtId="0" xfId="0" applyBorder="1" applyFont="1"/>
    <xf borderId="40" fillId="2" fontId="5" numFmtId="0" xfId="0" applyBorder="1" applyFont="1"/>
    <xf borderId="40" fillId="2" fontId="6" numFmtId="0" xfId="0" applyBorder="1" applyFont="1"/>
    <xf borderId="7" fillId="2" fontId="6" numFmtId="165" xfId="0" applyBorder="1" applyFont="1" applyNumberFormat="1"/>
    <xf borderId="0" fillId="0" fontId="4" numFmtId="165" xfId="0" applyFont="1" applyNumberFormat="1"/>
    <xf borderId="0" fillId="0" fontId="6" numFmtId="165" xfId="0" applyFont="1" applyNumberFormat="1"/>
    <xf borderId="0" fillId="0" fontId="11" numFmtId="0" xfId="0" applyAlignment="1" applyFont="1">
      <alignment horizontal="center"/>
    </xf>
    <xf borderId="41" fillId="0" fontId="4" numFmtId="0" xfId="0" applyBorder="1" applyFont="1"/>
    <xf borderId="42" fillId="0" fontId="4" numFmtId="0" xfId="0" applyBorder="1" applyFont="1"/>
    <xf borderId="43" fillId="0" fontId="4" numFmtId="0" xfId="0" applyBorder="1" applyFont="1"/>
    <xf borderId="42" fillId="0" fontId="4" numFmtId="165" xfId="0" applyBorder="1" applyFont="1" applyNumberFormat="1"/>
    <xf borderId="42" fillId="0" fontId="4" numFmtId="165" xfId="0" applyAlignment="1" applyBorder="1" applyFont="1" applyNumberFormat="1">
      <alignment readingOrder="0"/>
    </xf>
    <xf borderId="43" fillId="0" fontId="4" numFmtId="165" xfId="0" applyBorder="1" applyFont="1" applyNumberFormat="1"/>
    <xf borderId="44" fillId="0" fontId="4" numFmtId="0" xfId="0" applyBorder="1" applyFont="1"/>
    <xf borderId="0" fillId="0" fontId="4" numFmtId="165" xfId="0" applyAlignment="1" applyFont="1" applyNumberFormat="1">
      <alignment readingOrder="0"/>
    </xf>
    <xf borderId="45" fillId="0" fontId="4" numFmtId="165" xfId="0" applyBorder="1" applyFont="1" applyNumberFormat="1"/>
    <xf borderId="46" fillId="0" fontId="4" numFmtId="165" xfId="0" applyBorder="1" applyFont="1" applyNumberFormat="1"/>
    <xf borderId="47" fillId="0" fontId="4" numFmtId="165" xfId="0" applyBorder="1" applyFont="1" applyNumberFormat="1"/>
    <xf borderId="0" fillId="0" fontId="10" numFmtId="165" xfId="0" applyAlignment="1" applyFont="1" applyNumberFormat="1">
      <alignment readingOrder="0"/>
    </xf>
    <xf borderId="48" fillId="0" fontId="4" numFmtId="0" xfId="0" applyBorder="1" applyFont="1"/>
    <xf borderId="49" fillId="0" fontId="4" numFmtId="165" xfId="0" applyBorder="1" applyFont="1" applyNumberFormat="1"/>
    <xf borderId="50" fillId="0" fontId="4" numFmtId="165" xfId="0" applyBorder="1" applyFont="1" applyNumberFormat="1"/>
    <xf borderId="46" fillId="0" fontId="4" numFmtId="0" xfId="0" applyBorder="1" applyFont="1"/>
    <xf borderId="47" fillId="0" fontId="4" numFmtId="0" xfId="0" applyBorder="1" applyFont="1"/>
    <xf borderId="45" fillId="0" fontId="4" numFmtId="0" xfId="0" applyBorder="1" applyFont="1"/>
    <xf borderId="49" fillId="0" fontId="1" numFmtId="0" xfId="0" applyBorder="1" applyFont="1"/>
    <xf borderId="26" fillId="0" fontId="4" numFmtId="165" xfId="0" applyBorder="1" applyFont="1" applyNumberFormat="1"/>
    <xf borderId="46" fillId="0" fontId="1" numFmtId="0" xfId="0" applyBorder="1" applyFont="1"/>
    <xf borderId="44" fillId="0" fontId="1" numFmtId="0" xfId="0" applyBorder="1" applyFont="1"/>
    <xf borderId="26" fillId="0" fontId="6" numFmtId="0" xfId="0" applyAlignment="1" applyBorder="1" applyFont="1">
      <alignment horizontal="center"/>
    </xf>
    <xf borderId="46" fillId="0" fontId="3" numFmtId="0" xfId="0" applyBorder="1" applyFont="1"/>
    <xf borderId="47" fillId="0" fontId="3" numFmtId="0" xfId="0" applyBorder="1" applyFont="1"/>
    <xf borderId="49" fillId="0" fontId="4" numFmtId="165" xfId="0" applyAlignment="1" applyBorder="1" applyFont="1" applyNumberFormat="1">
      <alignment readingOrder="0"/>
    </xf>
    <xf borderId="0" fillId="0" fontId="4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32.25"/>
    <col customWidth="1" min="3" max="3" width="18.88"/>
    <col customWidth="1" min="4" max="4" width="14.25"/>
    <col customWidth="1" min="5" max="5" width="15.13"/>
    <col customWidth="1" min="6" max="26" width="7.75"/>
  </cols>
  <sheetData>
    <row r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customHeight="1">
      <c r="A2" s="1"/>
      <c r="B2" s="6" t="s">
        <v>1</v>
      </c>
      <c r="C2" s="7">
        <v>44136.0</v>
      </c>
      <c r="D2" s="6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0" customHeight="1">
      <c r="A3" s="9"/>
      <c r="B3" s="10" t="s">
        <v>2</v>
      </c>
      <c r="C3" s="11" t="s">
        <v>3</v>
      </c>
      <c r="D3" s="12"/>
      <c r="E3" s="13">
        <v>29.17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0" customHeight="1">
      <c r="A4" s="9"/>
      <c r="B4" s="14" t="s">
        <v>4</v>
      </c>
      <c r="D4" s="15"/>
      <c r="E4" s="16">
        <v>0.0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0" customHeight="1">
      <c r="A5" s="9"/>
      <c r="B5" s="17" t="s">
        <v>5</v>
      </c>
      <c r="D5" s="18"/>
      <c r="E5" s="16">
        <v>0.0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0" customHeight="1">
      <c r="A6" s="9"/>
      <c r="B6" s="17" t="s">
        <v>6</v>
      </c>
      <c r="D6" s="18"/>
      <c r="E6" s="16">
        <v>8.0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9"/>
      <c r="B7" s="17" t="s">
        <v>7</v>
      </c>
      <c r="D7" s="18"/>
      <c r="E7" s="16">
        <v>0.0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9"/>
      <c r="B8" s="17" t="s">
        <v>8</v>
      </c>
      <c r="D8" s="18"/>
      <c r="E8" s="16">
        <v>0.0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9"/>
      <c r="B9" s="17" t="s">
        <v>9</v>
      </c>
      <c r="D9" s="8"/>
      <c r="E9" s="16">
        <v>0.0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9"/>
      <c r="B10" s="17" t="s">
        <v>10</v>
      </c>
      <c r="D10" s="18"/>
      <c r="E10" s="16">
        <v>0.0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8.0" customHeight="1">
      <c r="A11" s="9"/>
      <c r="B11" s="17" t="s">
        <v>11</v>
      </c>
      <c r="D11" s="18"/>
      <c r="E11" s="16">
        <v>20.0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9"/>
      <c r="B12" s="17" t="s">
        <v>12</v>
      </c>
      <c r="D12" s="18"/>
      <c r="E12" s="16">
        <v>0.0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9"/>
      <c r="B13" s="17" t="s">
        <v>13</v>
      </c>
      <c r="D13" s="18"/>
      <c r="E13" s="16">
        <v>0.0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9"/>
      <c r="B14" s="17" t="s">
        <v>14</v>
      </c>
      <c r="D14" s="18"/>
      <c r="E14" s="16">
        <v>0.0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9"/>
      <c r="B15" s="17" t="s">
        <v>15</v>
      </c>
      <c r="D15" s="8"/>
      <c r="E15" s="16">
        <v>50.0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9"/>
      <c r="B16" s="20"/>
      <c r="C16" s="6"/>
      <c r="D16" s="8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9"/>
      <c r="B17" s="22" t="s">
        <v>16</v>
      </c>
      <c r="D17" s="23"/>
      <c r="E17" s="16">
        <v>0.0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9"/>
      <c r="B18" s="24" t="s">
        <v>17</v>
      </c>
      <c r="C18" s="25" t="s">
        <v>18</v>
      </c>
      <c r="D18" s="26"/>
      <c r="E18" s="27">
        <f>SUM(E4:E17)</f>
        <v>78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9"/>
      <c r="B19" s="19"/>
      <c r="C19" s="5"/>
      <c r="D19" s="5"/>
      <c r="E19" s="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9"/>
      <c r="B20" s="19"/>
      <c r="C20" s="28" t="s">
        <v>19</v>
      </c>
      <c r="D20" s="29"/>
      <c r="E20" s="30">
        <v>0.01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9"/>
      <c r="B21" s="31" t="s">
        <v>20</v>
      </c>
      <c r="C21" s="32"/>
      <c r="D21" s="33"/>
      <c r="E21" s="3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9"/>
      <c r="B22" s="10" t="s">
        <v>21</v>
      </c>
      <c r="C22" s="11" t="s">
        <v>22</v>
      </c>
      <c r="D22" s="12"/>
      <c r="E22" s="35">
        <f>E3+E18+E20+E21</f>
        <v>107.18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9"/>
      <c r="B23" s="36"/>
      <c r="C23" s="37"/>
      <c r="D23" s="38"/>
      <c r="E23" s="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9" t="s">
        <v>23</v>
      </c>
      <c r="B24" s="40" t="s">
        <v>24</v>
      </c>
      <c r="C24" s="6"/>
      <c r="D24" s="18"/>
      <c r="E24" s="4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42" t="s">
        <v>25</v>
      </c>
      <c r="B25" s="40"/>
      <c r="C25" s="6" t="s">
        <v>26</v>
      </c>
      <c r="D25" s="43">
        <v>0.1</v>
      </c>
      <c r="E25" s="41">
        <f>SUM(E18+E20+E21)*0.1</f>
        <v>7.801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42" t="s">
        <v>25</v>
      </c>
      <c r="B26" s="40"/>
      <c r="C26" s="6" t="s">
        <v>27</v>
      </c>
      <c r="D26" s="43">
        <v>0.2</v>
      </c>
      <c r="E26" s="41">
        <f>SUM(E18+E20+E21)*0.2</f>
        <v>15.602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44"/>
      <c r="B27" s="45" t="s">
        <v>28</v>
      </c>
      <c r="C27" s="46"/>
      <c r="D27" s="47"/>
      <c r="E27" s="48">
        <f>SUM(E25:E26)</f>
        <v>23.403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44"/>
      <c r="B28" s="49"/>
      <c r="C28" s="50"/>
      <c r="D28" s="51" t="s">
        <v>29</v>
      </c>
      <c r="E28" s="4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52" t="s">
        <v>30</v>
      </c>
      <c r="B29" s="40"/>
      <c r="C29" s="6" t="s">
        <v>31</v>
      </c>
      <c r="D29" s="53"/>
      <c r="E29" s="16">
        <v>20.0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customHeight="1">
      <c r="A30" s="42" t="s">
        <v>32</v>
      </c>
      <c r="B30" s="40" t="s">
        <v>33</v>
      </c>
      <c r="C30" s="6" t="s">
        <v>34</v>
      </c>
      <c r="D30" s="8"/>
      <c r="E30" s="54">
        <v>69.0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A31" s="42" t="s">
        <v>35</v>
      </c>
      <c r="B31" s="55"/>
      <c r="C31" s="6" t="s">
        <v>36</v>
      </c>
      <c r="D31" s="41">
        <f>SUM('donation worksheet'!B28:M28)</f>
        <v>110</v>
      </c>
      <c r="E31" s="16">
        <v>10.0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42" t="s">
        <v>25</v>
      </c>
      <c r="B32" s="55"/>
      <c r="C32" s="6" t="s">
        <v>37</v>
      </c>
      <c r="D32" s="41">
        <f>SUM('donation worksheet'!B29:M29)</f>
        <v>0</v>
      </c>
      <c r="E32" s="4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0" customHeight="1">
      <c r="A33" s="52"/>
      <c r="B33" s="40"/>
      <c r="C33" s="6" t="s">
        <v>38</v>
      </c>
      <c r="D33" s="41">
        <f>SUM('donation worksheet'!B30:M30)</f>
        <v>127.92</v>
      </c>
      <c r="E33" s="1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0" customHeight="1">
      <c r="A34" s="42"/>
      <c r="B34" s="56"/>
      <c r="C34" s="6" t="s">
        <v>39</v>
      </c>
      <c r="D34" s="57">
        <f>SUM('donation worksheet'!B31:M31)</f>
        <v>218.58</v>
      </c>
      <c r="E34" s="4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0" customHeight="1">
      <c r="A35" s="42"/>
      <c r="B35" s="40"/>
      <c r="C35" s="58" t="s">
        <v>40</v>
      </c>
      <c r="D35" s="59">
        <f>SUM(D31:D34)</f>
        <v>456.5</v>
      </c>
      <c r="E35" s="4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0" customHeight="1">
      <c r="A36" s="60"/>
      <c r="B36" s="61"/>
      <c r="C36" s="6"/>
      <c r="D36" s="41"/>
      <c r="E36" s="1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42"/>
      <c r="B37" s="62"/>
      <c r="C37" s="6"/>
      <c r="D37" s="41"/>
      <c r="E37" s="16"/>
      <c r="F37" s="6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0" customHeight="1">
      <c r="A38" s="64" t="s">
        <v>41</v>
      </c>
      <c r="B38" s="65" t="s">
        <v>42</v>
      </c>
      <c r="C38" s="6"/>
      <c r="D38" s="41"/>
      <c r="E38" s="16">
        <v>-40.0</v>
      </c>
      <c r="F38" s="6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0" customHeight="1">
      <c r="A39" s="52"/>
      <c r="B39" s="66" t="s">
        <v>43</v>
      </c>
      <c r="C39" s="5"/>
      <c r="D39" s="8"/>
      <c r="E39" s="54">
        <v>-100.0</v>
      </c>
      <c r="F39" s="6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0" customHeight="1">
      <c r="A40" s="44"/>
      <c r="B40" s="67"/>
      <c r="C40" s="22"/>
      <c r="D40" s="68" t="s">
        <v>44</v>
      </c>
      <c r="E40" s="69">
        <f>SUM(E29:E39)</f>
        <v>-41</v>
      </c>
      <c r="F40" s="6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9"/>
      <c r="B41" s="70" t="s">
        <v>45</v>
      </c>
      <c r="C41" s="71" t="s">
        <v>46</v>
      </c>
      <c r="D41" s="72"/>
      <c r="E41" s="73">
        <f>SUM(E27+E40)</f>
        <v>-17.597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9"/>
      <c r="B42" s="6"/>
      <c r="C42" s="19"/>
      <c r="D42" s="19"/>
      <c r="E42" s="74"/>
      <c r="F42" s="5"/>
      <c r="G42" s="6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8.0" customHeight="1">
      <c r="A43" s="9"/>
      <c r="B43" s="5"/>
      <c r="C43" s="5"/>
      <c r="D43" s="5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customHeight="1">
      <c r="A44" s="9"/>
      <c r="B44" s="75" t="s">
        <v>47</v>
      </c>
      <c r="C44" s="76"/>
      <c r="D44" s="77"/>
      <c r="E44" s="78">
        <v>37.1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8.0" customHeight="1">
      <c r="A45" s="9"/>
      <c r="B45" s="79" t="s">
        <v>48</v>
      </c>
      <c r="C45" s="80"/>
      <c r="D45" s="81"/>
      <c r="E45" s="8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8.0" customHeight="1">
      <c r="A46" s="1"/>
      <c r="B46" s="5"/>
      <c r="C46" s="5"/>
      <c r="D46" s="5"/>
      <c r="E46" s="8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8.0" customHeight="1">
      <c r="A47" s="1"/>
      <c r="B47" s="84" t="s">
        <v>49</v>
      </c>
      <c r="C47" s="85" t="s">
        <v>50</v>
      </c>
      <c r="D47" s="86"/>
      <c r="E47" s="87">
        <f>SUM(E22-E41+E42+E44-E45)</f>
        <v>161.877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9"/>
      <c r="B48" s="5"/>
      <c r="C48" s="5"/>
      <c r="D48" s="17"/>
      <c r="E48" s="8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8.75" customHeight="1">
      <c r="A49" s="5"/>
      <c r="B49" s="5"/>
      <c r="C49" s="5"/>
      <c r="D49" s="17"/>
      <c r="E49" s="8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B1:E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13"/>
    <col customWidth="1" min="2" max="13" width="11.13"/>
    <col customWidth="1" min="14" max="14" width="12.13"/>
    <col customWidth="1" min="15" max="26" width="9.38"/>
  </cols>
  <sheetData>
    <row r="1">
      <c r="A1" s="90" t="s">
        <v>51</v>
      </c>
    </row>
    <row r="3" ht="18.75" customHeight="1">
      <c r="A3" s="91" t="s">
        <v>52</v>
      </c>
      <c r="B3" s="92" t="s">
        <v>53</v>
      </c>
      <c r="C3" s="92" t="s">
        <v>54</v>
      </c>
      <c r="D3" s="92" t="s">
        <v>55</v>
      </c>
      <c r="E3" s="92" t="s">
        <v>56</v>
      </c>
      <c r="F3" s="92" t="s">
        <v>57</v>
      </c>
      <c r="G3" s="92" t="s">
        <v>58</v>
      </c>
      <c r="H3" s="92" t="s">
        <v>59</v>
      </c>
      <c r="I3" s="92" t="s">
        <v>60</v>
      </c>
      <c r="J3" s="92" t="s">
        <v>61</v>
      </c>
      <c r="K3" s="92" t="s">
        <v>62</v>
      </c>
      <c r="L3" s="92" t="s">
        <v>63</v>
      </c>
      <c r="M3" s="92" t="s">
        <v>64</v>
      </c>
      <c r="N3" s="93" t="s">
        <v>65</v>
      </c>
    </row>
    <row r="4" ht="18.75" customHeight="1">
      <c r="A4" s="91" t="s">
        <v>4</v>
      </c>
      <c r="B4" s="94">
        <v>95.45</v>
      </c>
      <c r="C4" s="94">
        <v>48.3</v>
      </c>
      <c r="D4" s="94">
        <v>47.5</v>
      </c>
      <c r="E4" s="94">
        <v>0.0</v>
      </c>
      <c r="F4" s="94">
        <v>45.0</v>
      </c>
      <c r="G4" s="94">
        <v>0.0</v>
      </c>
      <c r="H4" s="94">
        <v>0.0</v>
      </c>
      <c r="I4" s="95">
        <v>48.0</v>
      </c>
      <c r="J4" s="95">
        <v>102.0</v>
      </c>
      <c r="K4" s="95">
        <v>25.86</v>
      </c>
      <c r="L4" s="95">
        <v>0.0</v>
      </c>
      <c r="M4" s="94"/>
      <c r="N4" s="96">
        <f t="shared" ref="N4:N18" si="1">SUM(B4:M4)</f>
        <v>412.11</v>
      </c>
    </row>
    <row r="5" ht="18.75" customHeight="1">
      <c r="A5" s="97" t="s">
        <v>5</v>
      </c>
      <c r="B5" s="88">
        <v>40.0</v>
      </c>
      <c r="C5" s="88">
        <v>0.0</v>
      </c>
      <c r="D5" s="88">
        <v>10.0</v>
      </c>
      <c r="E5" s="88">
        <v>0.0</v>
      </c>
      <c r="F5" s="88">
        <v>0.0</v>
      </c>
      <c r="G5" s="88">
        <v>0.0</v>
      </c>
      <c r="H5" s="88">
        <v>0.0</v>
      </c>
      <c r="I5" s="98">
        <v>0.0</v>
      </c>
      <c r="J5" s="98">
        <v>0.0</v>
      </c>
      <c r="K5" s="98">
        <v>0.0</v>
      </c>
      <c r="L5" s="98">
        <v>0.0</v>
      </c>
      <c r="M5" s="98">
        <v>0.0</v>
      </c>
      <c r="N5" s="99">
        <f t="shared" si="1"/>
        <v>50</v>
      </c>
    </row>
    <row r="6" ht="18.75" customHeight="1">
      <c r="A6" s="97" t="s">
        <v>6</v>
      </c>
      <c r="B6" s="88">
        <v>0.0</v>
      </c>
      <c r="C6" s="88">
        <v>74.0</v>
      </c>
      <c r="D6" s="88">
        <v>0.0</v>
      </c>
      <c r="E6" s="88">
        <v>0.0</v>
      </c>
      <c r="F6" s="88">
        <v>0.0</v>
      </c>
      <c r="G6" s="88">
        <v>46.0</v>
      </c>
      <c r="H6" s="88">
        <v>0.0</v>
      </c>
      <c r="I6" s="98">
        <v>20.0</v>
      </c>
      <c r="J6" s="98">
        <v>20.35</v>
      </c>
      <c r="K6" s="98">
        <v>0.0</v>
      </c>
      <c r="L6" s="98">
        <v>8.0</v>
      </c>
      <c r="M6" s="88"/>
      <c r="N6" s="99">
        <f t="shared" si="1"/>
        <v>168.35</v>
      </c>
    </row>
    <row r="7" ht="18.75" customHeight="1">
      <c r="A7" s="97" t="s">
        <v>7</v>
      </c>
      <c r="B7" s="88">
        <v>0.0</v>
      </c>
      <c r="C7" s="88">
        <v>15.74</v>
      </c>
      <c r="D7" s="88">
        <v>0.0</v>
      </c>
      <c r="E7" s="88">
        <v>0.0</v>
      </c>
      <c r="F7" s="88">
        <v>0.0</v>
      </c>
      <c r="G7" s="88">
        <v>0.0</v>
      </c>
      <c r="H7" s="88">
        <v>40.0</v>
      </c>
      <c r="I7" s="98">
        <v>0.0</v>
      </c>
      <c r="J7" s="98">
        <v>0.0</v>
      </c>
      <c r="K7" s="98">
        <v>0.0</v>
      </c>
      <c r="L7" s="98">
        <v>0.0</v>
      </c>
      <c r="M7" s="98">
        <v>0.0</v>
      </c>
      <c r="N7" s="99">
        <f t="shared" si="1"/>
        <v>55.74</v>
      </c>
    </row>
    <row r="8" ht="18.75" customHeight="1">
      <c r="A8" s="97" t="s">
        <v>66</v>
      </c>
      <c r="B8" s="88">
        <v>0.0</v>
      </c>
      <c r="C8" s="88">
        <v>0.0</v>
      </c>
      <c r="D8" s="88">
        <v>0.0</v>
      </c>
      <c r="E8" s="88">
        <v>0.0</v>
      </c>
      <c r="F8" s="88">
        <v>0.0</v>
      </c>
      <c r="G8" s="88">
        <v>0.0</v>
      </c>
      <c r="H8" s="88">
        <v>0.0</v>
      </c>
      <c r="I8" s="98">
        <v>0.0</v>
      </c>
      <c r="J8" s="98">
        <v>0.0</v>
      </c>
      <c r="K8" s="98">
        <v>0.0</v>
      </c>
      <c r="L8" s="98">
        <v>0.0</v>
      </c>
      <c r="M8" s="98">
        <v>0.0</v>
      </c>
      <c r="N8" s="99">
        <f t="shared" si="1"/>
        <v>0</v>
      </c>
    </row>
    <row r="9" ht="18.75" customHeight="1">
      <c r="A9" s="97" t="s">
        <v>9</v>
      </c>
      <c r="B9" s="88">
        <v>0.0</v>
      </c>
      <c r="C9" s="88">
        <v>0.0</v>
      </c>
      <c r="D9" s="88">
        <v>40.0</v>
      </c>
      <c r="E9" s="88">
        <v>0.0</v>
      </c>
      <c r="F9" s="88">
        <v>0.0</v>
      </c>
      <c r="G9" s="88">
        <v>0.0</v>
      </c>
      <c r="H9" s="88">
        <v>0.0</v>
      </c>
      <c r="I9" s="98">
        <v>50.0</v>
      </c>
      <c r="J9" s="98">
        <v>0.0</v>
      </c>
      <c r="K9" s="98">
        <v>0.0</v>
      </c>
      <c r="L9" s="98">
        <v>0.0</v>
      </c>
      <c r="M9" s="88"/>
      <c r="N9" s="99">
        <f t="shared" si="1"/>
        <v>90</v>
      </c>
    </row>
    <row r="10" ht="18.75" customHeight="1">
      <c r="A10" s="97" t="s">
        <v>10</v>
      </c>
      <c r="B10" s="88">
        <v>13.65</v>
      </c>
      <c r="C10" s="88">
        <v>0.0</v>
      </c>
      <c r="D10" s="88">
        <v>80.0</v>
      </c>
      <c r="E10" s="88">
        <v>0.0</v>
      </c>
      <c r="F10" s="88">
        <v>0.0</v>
      </c>
      <c r="G10" s="88">
        <v>0.0</v>
      </c>
      <c r="H10" s="88">
        <v>91.0</v>
      </c>
      <c r="I10" s="98">
        <v>94.0</v>
      </c>
      <c r="J10" s="98">
        <v>4.0</v>
      </c>
      <c r="K10" s="98">
        <v>0.0</v>
      </c>
      <c r="L10" s="98">
        <v>0.0</v>
      </c>
      <c r="M10" s="88"/>
      <c r="N10" s="99">
        <f t="shared" si="1"/>
        <v>282.65</v>
      </c>
    </row>
    <row r="11" ht="18.75" customHeight="1">
      <c r="A11" s="97" t="s">
        <v>11</v>
      </c>
      <c r="B11" s="88">
        <v>0.0</v>
      </c>
      <c r="C11" s="88">
        <v>0.0</v>
      </c>
      <c r="D11" s="88">
        <v>16.0</v>
      </c>
      <c r="E11" s="88">
        <v>0.0</v>
      </c>
      <c r="F11" s="88">
        <v>0.0</v>
      </c>
      <c r="G11" s="88">
        <v>0.0</v>
      </c>
      <c r="H11" s="88">
        <v>0.0</v>
      </c>
      <c r="I11" s="98">
        <v>10.0</v>
      </c>
      <c r="J11" s="98">
        <v>19.0</v>
      </c>
      <c r="K11" s="98">
        <v>0.0</v>
      </c>
      <c r="L11" s="98">
        <v>20.0</v>
      </c>
      <c r="M11" s="98"/>
      <c r="N11" s="99">
        <f t="shared" si="1"/>
        <v>65</v>
      </c>
    </row>
    <row r="12" ht="18.75" customHeight="1">
      <c r="A12" s="97" t="s">
        <v>12</v>
      </c>
      <c r="B12" s="88">
        <v>0.0</v>
      </c>
      <c r="C12" s="88">
        <v>0.0</v>
      </c>
      <c r="D12" s="88">
        <v>0.0</v>
      </c>
      <c r="E12" s="88">
        <v>0.0</v>
      </c>
      <c r="F12" s="88">
        <v>0.0</v>
      </c>
      <c r="G12" s="88">
        <v>0.0</v>
      </c>
      <c r="H12" s="88">
        <v>0.0</v>
      </c>
      <c r="I12" s="98">
        <v>0.0</v>
      </c>
      <c r="J12" s="98">
        <v>0.0</v>
      </c>
      <c r="K12" s="98">
        <v>0.0</v>
      </c>
      <c r="L12" s="98">
        <v>0.0</v>
      </c>
      <c r="M12" s="98">
        <v>0.0</v>
      </c>
      <c r="N12" s="99">
        <f t="shared" si="1"/>
        <v>0</v>
      </c>
    </row>
    <row r="13" ht="18.75" customHeight="1">
      <c r="A13" s="97" t="s">
        <v>13</v>
      </c>
      <c r="B13" s="88">
        <v>0.0</v>
      </c>
      <c r="C13" s="88">
        <v>0.0</v>
      </c>
      <c r="D13" s="88">
        <v>0.0</v>
      </c>
      <c r="E13" s="88">
        <v>0.0</v>
      </c>
      <c r="F13" s="88">
        <v>0.0</v>
      </c>
      <c r="G13" s="88">
        <v>0.0</v>
      </c>
      <c r="H13" s="88">
        <v>0.0</v>
      </c>
      <c r="I13" s="98">
        <v>0.0</v>
      </c>
      <c r="J13" s="98">
        <v>0.0</v>
      </c>
      <c r="K13" s="98">
        <v>0.0</v>
      </c>
      <c r="L13" s="98">
        <v>0.0</v>
      </c>
      <c r="M13" s="98">
        <v>0.0</v>
      </c>
      <c r="N13" s="99">
        <f t="shared" si="1"/>
        <v>0</v>
      </c>
    </row>
    <row r="14" ht="18.75" customHeight="1">
      <c r="A14" s="97" t="s">
        <v>14</v>
      </c>
      <c r="B14" s="88">
        <v>37.8</v>
      </c>
      <c r="C14" s="88">
        <v>33.0</v>
      </c>
      <c r="D14" s="88">
        <v>50.7</v>
      </c>
      <c r="E14" s="88">
        <v>0.0</v>
      </c>
      <c r="F14" s="88">
        <v>66.0</v>
      </c>
      <c r="G14" s="88">
        <v>0.0</v>
      </c>
      <c r="H14" s="88">
        <v>84.0</v>
      </c>
      <c r="I14" s="98">
        <v>13.4</v>
      </c>
      <c r="J14" s="98">
        <v>2.8</v>
      </c>
      <c r="K14" s="98">
        <v>52.55</v>
      </c>
      <c r="L14" s="98">
        <v>0.0</v>
      </c>
      <c r="M14" s="88"/>
      <c r="N14" s="99">
        <f t="shared" si="1"/>
        <v>340.25</v>
      </c>
    </row>
    <row r="15" ht="18.75" customHeight="1">
      <c r="A15" s="97" t="s">
        <v>15</v>
      </c>
      <c r="B15" s="88">
        <v>0.0</v>
      </c>
      <c r="C15" s="88">
        <v>255.11</v>
      </c>
      <c r="D15" s="88">
        <v>94.99</v>
      </c>
      <c r="E15" s="88">
        <v>0.0</v>
      </c>
      <c r="F15" s="88">
        <v>201.76</v>
      </c>
      <c r="G15" s="88">
        <v>0.0</v>
      </c>
      <c r="H15" s="88">
        <v>100.0</v>
      </c>
      <c r="I15" s="98">
        <v>179.08</v>
      </c>
      <c r="J15" s="98">
        <v>200.0</v>
      </c>
      <c r="K15" s="98">
        <v>81.98</v>
      </c>
      <c r="L15" s="98">
        <v>50.0</v>
      </c>
      <c r="M15" s="88"/>
      <c r="N15" s="99">
        <f t="shared" si="1"/>
        <v>1162.92</v>
      </c>
    </row>
    <row r="16" ht="18.75" customHeight="1">
      <c r="A16" s="9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9">
        <f t="shared" si="1"/>
        <v>0</v>
      </c>
    </row>
    <row r="17" ht="18.75" customHeight="1">
      <c r="A17" s="9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9">
        <f t="shared" si="1"/>
        <v>0</v>
      </c>
    </row>
    <row r="18" ht="18.75" customHeight="1">
      <c r="A18" s="58" t="s">
        <v>67</v>
      </c>
      <c r="B18" s="100">
        <f t="shared" ref="B18:M18" si="2">SUM(B4:B17)</f>
        <v>186.9</v>
      </c>
      <c r="C18" s="100">
        <f t="shared" si="2"/>
        <v>426.15</v>
      </c>
      <c r="D18" s="100">
        <f t="shared" si="2"/>
        <v>339.19</v>
      </c>
      <c r="E18" s="100">
        <f t="shared" si="2"/>
        <v>0</v>
      </c>
      <c r="F18" s="100">
        <f t="shared" si="2"/>
        <v>312.76</v>
      </c>
      <c r="G18" s="100">
        <f t="shared" si="2"/>
        <v>46</v>
      </c>
      <c r="H18" s="100">
        <f t="shared" si="2"/>
        <v>315</v>
      </c>
      <c r="I18" s="100">
        <f t="shared" si="2"/>
        <v>414.48</v>
      </c>
      <c r="J18" s="100">
        <f t="shared" si="2"/>
        <v>348.15</v>
      </c>
      <c r="K18" s="100">
        <f t="shared" si="2"/>
        <v>160.39</v>
      </c>
      <c r="L18" s="100">
        <f t="shared" si="2"/>
        <v>78</v>
      </c>
      <c r="M18" s="100">
        <f t="shared" si="2"/>
        <v>0</v>
      </c>
      <c r="N18" s="101">
        <f t="shared" si="1"/>
        <v>2627.02</v>
      </c>
    </row>
    <row r="19" ht="18.75" customHeight="1"/>
    <row r="20" ht="18.75" customHeight="1">
      <c r="A20" s="91" t="s">
        <v>68</v>
      </c>
      <c r="B20" s="92" t="s">
        <v>53</v>
      </c>
      <c r="C20" s="92" t="s">
        <v>54</v>
      </c>
      <c r="D20" s="92" t="s">
        <v>55</v>
      </c>
      <c r="E20" s="92" t="s">
        <v>56</v>
      </c>
      <c r="F20" s="92" t="s">
        <v>57</v>
      </c>
      <c r="G20" s="92" t="s">
        <v>58</v>
      </c>
      <c r="H20" s="92" t="s">
        <v>59</v>
      </c>
      <c r="I20" s="92" t="s">
        <v>60</v>
      </c>
      <c r="J20" s="92" t="s">
        <v>61</v>
      </c>
      <c r="K20" s="92" t="s">
        <v>62</v>
      </c>
      <c r="L20" s="92" t="s">
        <v>63</v>
      </c>
      <c r="M20" s="92" t="s">
        <v>64</v>
      </c>
      <c r="N20" s="93" t="s">
        <v>65</v>
      </c>
    </row>
    <row r="21" ht="18.75" customHeight="1">
      <c r="A21" s="97"/>
      <c r="B21" s="88">
        <v>300.0</v>
      </c>
      <c r="C21" s="88">
        <v>300.0</v>
      </c>
      <c r="D21" s="88">
        <v>300.0</v>
      </c>
      <c r="E21" s="88">
        <v>300.0</v>
      </c>
      <c r="F21" s="88">
        <v>300.0</v>
      </c>
      <c r="G21" s="88">
        <v>300.0</v>
      </c>
      <c r="H21" s="88">
        <v>300.0</v>
      </c>
      <c r="I21" s="88">
        <v>300.0</v>
      </c>
      <c r="J21" s="88">
        <v>300.0</v>
      </c>
      <c r="K21" s="88">
        <v>300.0</v>
      </c>
      <c r="L21" s="88">
        <v>300.0</v>
      </c>
      <c r="M21" s="88">
        <v>300.0</v>
      </c>
      <c r="N21" s="99">
        <v>300.0</v>
      </c>
    </row>
    <row r="22" ht="18.75" customHeight="1">
      <c r="A22" s="97" t="s">
        <v>69</v>
      </c>
      <c r="B22" s="88">
        <v>600.0</v>
      </c>
      <c r="C22" s="88">
        <v>186.11</v>
      </c>
      <c r="D22" s="88"/>
      <c r="E22" s="88"/>
      <c r="F22" s="88"/>
      <c r="G22" s="88"/>
      <c r="H22" s="88"/>
      <c r="I22" s="88"/>
      <c r="J22" s="88"/>
      <c r="K22" s="98">
        <v>54.67</v>
      </c>
      <c r="L22" s="102">
        <v>-40.0</v>
      </c>
      <c r="M22" s="88"/>
      <c r="N22" s="99">
        <f t="shared" ref="N22:N23" si="3">SUM(B22:M22)</f>
        <v>800.78</v>
      </c>
    </row>
    <row r="23" ht="18.75" customHeight="1">
      <c r="A23" s="103" t="s">
        <v>70</v>
      </c>
      <c r="B23" s="104">
        <v>448.15</v>
      </c>
      <c r="C23" s="104">
        <v>210.0</v>
      </c>
      <c r="D23" s="104">
        <v>394.0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5">
        <f t="shared" si="3"/>
        <v>1052.15</v>
      </c>
    </row>
    <row r="24" ht="18.75" customHeight="1"/>
    <row r="25" ht="18.75" customHeight="1">
      <c r="A25" s="58"/>
      <c r="B25" s="106"/>
      <c r="C25" s="106"/>
      <c r="D25" s="106"/>
      <c r="E25" s="106"/>
      <c r="F25" s="106" t="s">
        <v>71</v>
      </c>
      <c r="G25" s="106"/>
      <c r="H25" s="106"/>
      <c r="I25" s="106"/>
      <c r="J25" s="106"/>
      <c r="K25" s="106"/>
      <c r="L25" s="106"/>
      <c r="M25" s="106"/>
      <c r="N25" s="107"/>
    </row>
    <row r="26" ht="18.75" customHeight="1">
      <c r="A26" s="97"/>
      <c r="B26" s="6" t="s">
        <v>53</v>
      </c>
      <c r="C26" s="6" t="s">
        <v>54</v>
      </c>
      <c r="D26" s="6" t="s">
        <v>55</v>
      </c>
      <c r="E26" s="6" t="s">
        <v>56</v>
      </c>
      <c r="F26" s="6" t="s">
        <v>57</v>
      </c>
      <c r="G26" s="6" t="s">
        <v>58</v>
      </c>
      <c r="H26" s="6" t="s">
        <v>59</v>
      </c>
      <c r="I26" s="6" t="s">
        <v>60</v>
      </c>
      <c r="J26" s="6" t="s">
        <v>61</v>
      </c>
      <c r="K26" s="6" t="s">
        <v>62</v>
      </c>
      <c r="L26" s="6" t="s">
        <v>63</v>
      </c>
      <c r="M26" s="6" t="s">
        <v>64</v>
      </c>
      <c r="N26" s="108" t="s">
        <v>65</v>
      </c>
    </row>
    <row r="27" ht="18.75" customHeight="1">
      <c r="A27" s="97" t="s">
        <v>72</v>
      </c>
      <c r="B27" s="88">
        <v>0.0</v>
      </c>
      <c r="C27" s="88">
        <v>0.0</v>
      </c>
      <c r="D27" s="88">
        <v>0.0</v>
      </c>
      <c r="E27" s="88">
        <v>0.0</v>
      </c>
      <c r="F27" s="88">
        <v>0.0</v>
      </c>
      <c r="G27" s="88">
        <v>0.0</v>
      </c>
      <c r="H27" s="88">
        <v>0.0</v>
      </c>
      <c r="I27" s="88">
        <v>0.0</v>
      </c>
      <c r="J27" s="88">
        <v>0.0</v>
      </c>
      <c r="K27" s="88">
        <v>0.0</v>
      </c>
      <c r="L27" s="88">
        <v>0.0</v>
      </c>
      <c r="M27" s="88">
        <v>0.0</v>
      </c>
      <c r="N27" s="99">
        <v>1300.0</v>
      </c>
    </row>
    <row r="28" ht="18.75" customHeight="1">
      <c r="A28" s="97" t="s">
        <v>73</v>
      </c>
      <c r="B28" s="88">
        <v>10.0</v>
      </c>
      <c r="C28" s="88">
        <v>10.0</v>
      </c>
      <c r="D28" s="88">
        <v>10.0</v>
      </c>
      <c r="E28" s="88">
        <v>10.0</v>
      </c>
      <c r="F28" s="88">
        <v>10.0</v>
      </c>
      <c r="G28" s="88">
        <v>10.0</v>
      </c>
      <c r="H28" s="98">
        <v>10.0</v>
      </c>
      <c r="I28" s="98">
        <v>10.0</v>
      </c>
      <c r="J28" s="98">
        <v>10.0</v>
      </c>
      <c r="K28" s="98">
        <v>10.0</v>
      </c>
      <c r="L28" s="98">
        <v>10.0</v>
      </c>
      <c r="M28" s="88"/>
      <c r="N28" s="99">
        <f t="shared" ref="N28:N31" si="4">SUM(B28:M28)</f>
        <v>110</v>
      </c>
    </row>
    <row r="29" ht="18.75" customHeight="1">
      <c r="A29" s="97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99">
        <f t="shared" si="4"/>
        <v>0</v>
      </c>
    </row>
    <row r="30" ht="18.75" customHeight="1">
      <c r="A30" s="97" t="s">
        <v>38</v>
      </c>
      <c r="B30" s="88">
        <v>30.91</v>
      </c>
      <c r="C30" s="88">
        <v>37.79</v>
      </c>
      <c r="D30" s="88">
        <v>29.49</v>
      </c>
      <c r="E30" s="88"/>
      <c r="F30" s="88"/>
      <c r="G30" s="88"/>
      <c r="H30" s="88"/>
      <c r="I30" s="88"/>
      <c r="J30" s="88"/>
      <c r="K30" s="98">
        <v>29.73</v>
      </c>
      <c r="L30" s="88"/>
      <c r="M30" s="88"/>
      <c r="N30" s="99">
        <f t="shared" si="4"/>
        <v>127.92</v>
      </c>
    </row>
    <row r="31" ht="18.75" customHeight="1">
      <c r="A31" s="97" t="s">
        <v>39</v>
      </c>
      <c r="B31" s="88">
        <v>54.8</v>
      </c>
      <c r="C31" s="88"/>
      <c r="D31" s="88">
        <v>59.6</v>
      </c>
      <c r="E31" s="88"/>
      <c r="F31" s="88"/>
      <c r="G31" s="88">
        <v>54.8</v>
      </c>
      <c r="H31" s="88"/>
      <c r="I31" s="88"/>
      <c r="J31" s="88"/>
      <c r="K31" s="98">
        <v>49.38</v>
      </c>
      <c r="L31" s="88"/>
      <c r="M31" s="88"/>
      <c r="N31" s="99">
        <f t="shared" si="4"/>
        <v>218.58</v>
      </c>
    </row>
    <row r="32" ht="18.75" customHeight="1">
      <c r="A32" s="103"/>
      <c r="B32" s="109"/>
      <c r="C32" s="104"/>
      <c r="D32" s="104"/>
      <c r="E32" s="104"/>
      <c r="F32" s="104"/>
      <c r="G32" s="104"/>
      <c r="H32" s="104"/>
      <c r="I32" s="104"/>
      <c r="J32" s="104"/>
      <c r="K32" s="110" t="s">
        <v>75</v>
      </c>
      <c r="L32" s="111"/>
      <c r="M32" s="100"/>
      <c r="N32" s="101">
        <f>SUM(N27-N28-N29-N30-N31)</f>
        <v>843.5</v>
      </c>
    </row>
    <row r="33" ht="18.75" customHeight="1">
      <c r="A33" s="11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ht="18.75" customHeight="1">
      <c r="A34" s="113" t="s">
        <v>76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ht="18.75" customHeight="1">
      <c r="A35" s="112"/>
      <c r="B35" s="6" t="s">
        <v>53</v>
      </c>
      <c r="C35" s="6" t="s">
        <v>54</v>
      </c>
      <c r="D35" s="6" t="s">
        <v>55</v>
      </c>
      <c r="E35" s="6" t="s">
        <v>56</v>
      </c>
      <c r="F35" s="6" t="s">
        <v>57</v>
      </c>
      <c r="G35" s="6" t="s">
        <v>58</v>
      </c>
      <c r="H35" s="6" t="s">
        <v>59</v>
      </c>
      <c r="I35" s="6" t="s">
        <v>60</v>
      </c>
      <c r="J35" s="6" t="s">
        <v>61</v>
      </c>
      <c r="K35" s="6" t="s">
        <v>62</v>
      </c>
      <c r="L35" s="6" t="s">
        <v>63</v>
      </c>
      <c r="M35" s="6" t="s">
        <v>64</v>
      </c>
      <c r="N35" s="108" t="s">
        <v>65</v>
      </c>
    </row>
    <row r="36" ht="18.75" customHeight="1">
      <c r="A36" s="97" t="s">
        <v>77</v>
      </c>
      <c r="B36" s="88">
        <v>443.58</v>
      </c>
      <c r="C36" s="98">
        <v>0.0</v>
      </c>
      <c r="D36" s="98">
        <v>0.0</v>
      </c>
      <c r="E36" s="98">
        <v>0.0</v>
      </c>
      <c r="F36" s="98">
        <v>0.0</v>
      </c>
      <c r="G36" s="98">
        <v>0.0</v>
      </c>
      <c r="H36" s="98">
        <v>0.0</v>
      </c>
      <c r="I36" s="98">
        <v>347.09</v>
      </c>
      <c r="J36" s="88"/>
      <c r="K36" s="98">
        <v>353.36</v>
      </c>
      <c r="L36" s="88"/>
      <c r="M36" s="88"/>
      <c r="N36" s="99">
        <f t="shared" ref="N36:N37" si="5">SUM(B36:M36)</f>
        <v>1144.03</v>
      </c>
    </row>
    <row r="37" ht="18.75" customHeight="1">
      <c r="A37" s="103" t="s">
        <v>78</v>
      </c>
      <c r="B37" s="104">
        <v>361.86</v>
      </c>
      <c r="C37" s="104">
        <v>127.0</v>
      </c>
      <c r="D37" s="104">
        <v>258.0</v>
      </c>
      <c r="E37" s="104">
        <v>162.62</v>
      </c>
      <c r="F37" s="104">
        <v>0.0</v>
      </c>
      <c r="G37" s="104">
        <v>186.62</v>
      </c>
      <c r="H37" s="116">
        <v>0.0</v>
      </c>
      <c r="I37" s="116">
        <v>160.3</v>
      </c>
      <c r="J37" s="116">
        <v>139.94</v>
      </c>
      <c r="K37" s="116">
        <v>104.79</v>
      </c>
      <c r="L37" s="116">
        <v>37.1</v>
      </c>
      <c r="M37" s="104"/>
      <c r="N37" s="105">
        <f t="shared" si="5"/>
        <v>1538.23</v>
      </c>
    </row>
    <row r="38" ht="15.75" customHeight="1">
      <c r="A38" s="5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ht="15.75" customHeight="1">
      <c r="A39" s="6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ht="15.75" customHeight="1">
      <c r="A40" s="6"/>
      <c r="B40" s="88"/>
      <c r="C40" s="88"/>
      <c r="D40" s="88"/>
      <c r="E40" s="88"/>
      <c r="F40" s="117"/>
      <c r="G40" s="88"/>
      <c r="H40" s="88"/>
      <c r="I40" s="88"/>
      <c r="J40" s="88"/>
      <c r="K40" s="88"/>
      <c r="L40" s="88"/>
      <c r="M40" s="88"/>
      <c r="N40" s="88"/>
    </row>
    <row r="41" ht="15.75" customHeight="1">
      <c r="A41" s="6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ht="15.75" customHeight="1"/>
    <row r="43" ht="18.75" customHeight="1"/>
    <row r="44" ht="18.75" customHeight="1"/>
    <row r="45" ht="18.75" customHeight="1"/>
    <row r="46" ht="18.75" customHeight="1"/>
    <row r="47" ht="18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N2"/>
    <mergeCell ref="A34:N34"/>
  </mergeCells>
  <printOptions/>
  <pageMargins bottom="0.75" footer="0.0" header="0.0" left="0.7" right="0.7" top="0.75"/>
  <pageSetup orientation="portrait"/>
  <drawing r:id="rId1"/>
</worksheet>
</file>